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5\1차 공고\"/>
    </mc:Choice>
  </mc:AlternateContent>
  <xr:revisionPtr revIDLastSave="0" documentId="13_ncr:1_{F10963BE-89CE-4487-BA9E-8B8A7EE26251}" xr6:coauthVersionLast="36" xr6:coauthVersionMax="36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회신자료'!$A$3:$AB$5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" i="1" l="1"/>
  <c r="AA6" i="1" s="1"/>
  <c r="Z6" i="1"/>
  <c r="Y7" i="1"/>
  <c r="Z7" i="1"/>
  <c r="Y8" i="1"/>
  <c r="Z8" i="1"/>
  <c r="AA8" i="1"/>
  <c r="Z5" i="1"/>
  <c r="Y5" i="1"/>
  <c r="AA7" i="1" l="1"/>
  <c r="AA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</authors>
  <commentList>
    <comment ref="X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R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U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<sst xmlns="http://schemas.openxmlformats.org/spreadsheetml/2006/main" count="102" uniqueCount="85">
  <si>
    <t>업체수</t>
    <phoneticPr fontId="2" type="noConversion"/>
  </si>
  <si>
    <t>소재지</t>
    <phoneticPr fontId="2" type="noConversion"/>
  </si>
  <si>
    <t>사업장명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</si>
  <si>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</si>
  <si>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</si>
  <si>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</si>
  <si>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</si>
  <si>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</si>
  <si>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</si>
  <si>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</si>
  <si>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</si>
  <si>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</si>
  <si>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</si>
  <si>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</si>
  <si>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</si>
  <si>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</si>
  <si>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</si>
  <si>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</si>
  <si>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</si>
  <si>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</si>
  <si>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</si>
  <si>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</si>
  <si>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</si>
  <si>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</si>
  <si>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</si>
  <si>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</si>
  <si>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</si>
  <si>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</si>
  <si>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</si>
  <si>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</si>
  <si>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</si>
  <si>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</si>
  <si>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</si>
  <si>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</si>
  <si>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</si>
  <si>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</si>
  <si>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</si>
  <si>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</si>
  <si>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</si>
  <si>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</si>
  <si>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</si>
  <si>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</si>
  <si>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</si>
  <si>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</si>
  <si>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</si>
  <si>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</si>
  <si>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</si>
  <si>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</si>
  <si>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</si>
  <si>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</si>
  <si>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</si>
  <si>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</si>
  <si>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</si>
  <si>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※ 흰색 타일만 작성(수식 변경 금지)</t>
    <phoneticPr fontId="2" type="noConversion"/>
  </si>
  <si>
    <t>자체투자금
(+@)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</si>
  <si>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</si>
  <si>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</si>
  <si>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</si>
  <si>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사물인터넷 측정기기 종류 및 수량</t>
    <phoneticPr fontId="2" type="noConversion"/>
  </si>
  <si>
    <t>흡착에 의한 시설</t>
    <phoneticPr fontId="2" type="noConversion"/>
  </si>
  <si>
    <t>IoT 부착 배출시설 및 방지시설</t>
    <phoneticPr fontId="2" type="noConversion"/>
  </si>
  <si>
    <t>방지시설명</t>
    <phoneticPr fontId="2" type="noConversion"/>
  </si>
  <si>
    <t>차압계 1, 온도계 1, 전류계측기 1(배출), 1(송풍), VPN 1, 게이트웨이 1</t>
    <phoneticPr fontId="2" type="noConversion"/>
  </si>
  <si>
    <t>차압계 1, 온도계 1, 전류계측기 4(배출), 1(송풍), VPN 1, 게이트웨이 1</t>
    <phoneticPr fontId="2" type="noConversion"/>
  </si>
  <si>
    <t>pH계 1, 전류계측기 1(배출), 1(방지), 1(송풍), VPN 1, 게이트웨이 1</t>
    <phoneticPr fontId="2" type="noConversion"/>
  </si>
  <si>
    <t>차압계1, 온도계1, 전류계측기 1(배출), 1(방지), 
VPN 1, 복수형 게이트웨이 1</t>
    <phoneticPr fontId="2" type="noConversion"/>
  </si>
  <si>
    <t>㈜OO산업</t>
    <phoneticPr fontId="2" type="noConversion"/>
  </si>
  <si>
    <t>이순신</t>
    <phoneticPr fontId="2" type="noConversion"/>
  </si>
  <si>
    <t>010-0000-0004</t>
  </si>
  <si>
    <t>127-00-00003</t>
  </si>
  <si>
    <t>hijk@naver.com</t>
    <phoneticPr fontId="2" type="noConversion"/>
  </si>
  <si>
    <t>경기도 광주시 초월읍 00-00</t>
    <phoneticPr fontId="2" type="noConversion"/>
  </si>
  <si>
    <t>경기도 용인시 처인구 00-00</t>
    <phoneticPr fontId="2" type="noConversion"/>
  </si>
  <si>
    <t>5종</t>
    <phoneticPr fontId="2" type="noConversion"/>
  </si>
  <si>
    <t>플라스틱제조업</t>
    <phoneticPr fontId="2" type="noConversion"/>
  </si>
  <si>
    <t>031-000-0007</t>
  </si>
  <si>
    <t>㈜OO테크</t>
    <phoneticPr fontId="2" type="noConversion"/>
  </si>
  <si>
    <t>1순위</t>
    <phoneticPr fontId="2" type="noConversion"/>
  </si>
  <si>
    <t>이메일</t>
  </si>
  <si>
    <t>abcd1@naver.com</t>
    <phoneticPr fontId="2" type="noConversion"/>
  </si>
  <si>
    <t>abcd2@naver.com</t>
  </si>
  <si>
    <t>abcd3@naver.com</t>
  </si>
  <si>
    <t>abcd4@naver.com</t>
  </si>
  <si>
    <t>기존방지시설
설치년도</t>
    <phoneticPr fontId="2" type="noConversion"/>
  </si>
  <si>
    <t>경기도 고양시 한강2로 00-00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</si>
</sst>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  <font>
      <b/>
      <sz val="12"/>
      <color rgb="FFFF0000"/>
      <name val="경기천년바탕 Regular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7" fillId="0" borderId="26" xfId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2" borderId="19" xfId="1" applyFont="1" applyFill="1" applyBorder="1" applyAlignment="1">
      <alignment horizontal="center" vertical="center" shrinkToFit="1"/>
    </xf>
    <xf numFmtId="41" fontId="7" fillId="2" borderId="5" xfId="1" applyFont="1" applyFill="1" applyBorder="1" applyAlignment="1">
      <alignment horizontal="center" vertical="center" shrinkToFit="1"/>
    </xf>
    <xf numFmtId="41" fontId="7" fillId="0" borderId="27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41" fontId="7" fillId="2" borderId="8" xfId="1" applyFont="1" applyFill="1" applyBorder="1" applyAlignment="1">
      <alignment horizontal="center" vertical="center" shrinkToFit="1"/>
    </xf>
    <xf numFmtId="3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7" fillId="0" borderId="0" xfId="1" applyFont="1" applyFill="1" applyAlignment="1">
      <alignment horizontal="center" vertical="center" shrinkToFit="1"/>
    </xf>
    <xf numFmtId="41" fontId="7" fillId="2" borderId="15" xfId="1" applyFont="1" applyFill="1" applyBorder="1" applyAlignment="1">
      <alignment horizontal="center" vertical="center" shrinkToFit="1"/>
    </xf>
    <xf numFmtId="41" fontId="7" fillId="2" borderId="20" xfId="1" applyFont="1" applyFill="1" applyBorder="1" applyAlignment="1">
      <alignment horizontal="center" vertical="center" shrinkToFit="1"/>
    </xf>
    <xf numFmtId="0" fontId="6" fillId="4" borderId="20" xfId="0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 shrinkToFit="1"/>
    </xf>
    <xf numFmtId="0" fontId="6" fillId="4" borderId="8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6" fillId="4" borderId="24" xfId="0" applyFont="1" applyFill="1" applyBorder="1" applyAlignment="1">
      <alignment horizontal="center" vertical="center" wrapText="1" shrinkToFit="1"/>
    </xf>
    <xf numFmtId="0" fontId="7" fillId="4" borderId="19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6" fillId="4" borderId="26" xfId="0" applyFont="1" applyFill="1" applyBorder="1" applyAlignment="1">
      <alignment horizontal="center" vertical="center" wrapText="1" shrinkToFit="1"/>
    </xf>
    <xf numFmtId="3" fontId="7" fillId="4" borderId="19" xfId="0" applyNumberFormat="1" applyFont="1" applyFill="1" applyBorder="1" applyAlignment="1">
      <alignment horizontal="center" vertical="center" shrinkToFit="1"/>
    </xf>
    <xf numFmtId="3" fontId="7" fillId="4" borderId="1" xfId="0" applyNumberFormat="1" applyFont="1" applyFill="1" applyBorder="1" applyAlignment="1">
      <alignment horizontal="center" vertical="center" shrinkToFit="1"/>
    </xf>
    <xf numFmtId="0" fontId="6" fillId="4" borderId="27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7" xfId="2" applyBorder="1" applyAlignment="1">
      <alignment horizontal="center" vertical="center" shrinkToFit="1"/>
    </xf>
    <xf numFmtId="41" fontId="6" fillId="0" borderId="24" xfId="1" applyFont="1" applyFill="1" applyBorder="1" applyAlignment="1">
      <alignment horizontal="center" vertical="center" shrinkToFit="1"/>
    </xf>
    <xf numFmtId="41" fontId="6" fillId="0" borderId="25" xfId="1" applyFont="1" applyFill="1" applyBorder="1" applyAlignment="1">
      <alignment horizontal="center" vertical="center" shrinkToFit="1"/>
    </xf>
    <xf numFmtId="0" fontId="6" fillId="4" borderId="15" xfId="0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shrinkToFit="1"/>
    </xf>
    <xf numFmtId="41" fontId="6" fillId="2" borderId="23" xfId="1" applyFont="1" applyFill="1" applyBorder="1" applyAlignment="1">
      <alignment horizontal="center" vertical="center" wrapText="1" shrinkToFit="1"/>
    </xf>
    <xf numFmtId="41" fontId="6" fillId="2" borderId="22" xfId="1" applyFont="1" applyFill="1" applyBorder="1" applyAlignment="1">
      <alignment horizontal="center" vertical="center" wrapText="1" shrinkToFit="1"/>
    </xf>
    <xf numFmtId="0" fontId="10" fillId="3" borderId="0" xfId="0" applyFont="1" applyFill="1" applyBorder="1" applyAlignment="1">
      <alignment horizontal="center" vertical="center" shrinkToFit="1"/>
    </xf>
    <xf numFmtId="41" fontId="6" fillId="2" borderId="16" xfId="1" applyFont="1" applyFill="1" applyBorder="1" applyAlignment="1">
      <alignment horizontal="center" vertical="center" wrapText="1" shrinkToFit="1"/>
    </xf>
    <xf numFmtId="41" fontId="6" fillId="2" borderId="13" xfId="1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1" fontId="12" fillId="0" borderId="0" xfId="1" applyFont="1" applyFill="1" applyAlignment="1">
      <alignment horizontal="center" vertical="center" shrinkToFit="1"/>
    </xf>
    <xf numFmtId="0" fontId="6" fillId="4" borderId="30" xfId="0" applyFont="1" applyFill="1" applyBorder="1" applyAlignment="1">
      <alignment horizontal="center" vertical="center" shrinkToFit="1"/>
    </xf>
    <xf numFmtId="0" fontId="6" fillId="4" borderId="31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7" fillId="4" borderId="22" xfId="0" applyFont="1" applyFill="1" applyBorder="1" applyAlignment="1">
      <alignment horizontal="center" vertical="center" shrinkToFit="1"/>
    </xf>
    <xf numFmtId="0" fontId="6" fillId="4" borderId="25" xfId="0" applyFont="1" applyFill="1" applyBorder="1" applyAlignment="1">
      <alignment horizontal="center" vertical="center" wrapText="1" shrinkToFit="1"/>
    </xf>
    <xf numFmtId="0" fontId="5" fillId="0" borderId="35" xfId="2" applyBorder="1" applyAlignment="1">
      <alignment horizontal="center" vertical="center" shrinkToFit="1"/>
    </xf>
    <xf numFmtId="0" fontId="5" fillId="0" borderId="38" xfId="2" applyBorder="1" applyAlignment="1">
      <alignment horizontal="center" vertical="center" shrinkToFit="1"/>
    </xf>
    <xf numFmtId="0" fontId="13" fillId="4" borderId="22" xfId="0" applyFont="1" applyFill="1" applyBorder="1" applyAlignment="1">
      <alignment horizontal="center" vertical="center" wrapText="1" shrinkToFit="1"/>
    </xf>
    <xf numFmtId="41" fontId="6" fillId="4" borderId="28" xfId="1" applyFont="1" applyFill="1" applyBorder="1" applyAlignment="1">
      <alignment horizontal="center" vertical="center" wrapText="1" shrinkToFit="1"/>
    </xf>
    <xf numFmtId="41" fontId="6" fillId="4" borderId="29" xfId="1" applyFont="1" applyFill="1" applyBorder="1" applyAlignment="1">
      <alignment horizontal="center" vertical="center" wrapText="1" shrinkToFit="1"/>
    </xf>
    <xf numFmtId="41" fontId="7" fillId="4" borderId="11" xfId="1" applyFont="1" applyFill="1" applyBorder="1" applyAlignment="1">
      <alignment horizontal="center" vertical="center" shrinkToFit="1"/>
    </xf>
    <xf numFmtId="41" fontId="7" fillId="2" borderId="12" xfId="1" applyFont="1" applyFill="1" applyBorder="1" applyAlignment="1">
      <alignment horizontal="center" vertical="center" shrinkToFit="1"/>
    </xf>
    <xf numFmtId="41" fontId="7" fillId="4" borderId="4" xfId="1" applyFont="1" applyFill="1" applyBorder="1" applyAlignment="1">
      <alignment horizontal="center" vertical="center" shrinkToFit="1"/>
    </xf>
    <xf numFmtId="41" fontId="7" fillId="4" borderId="6" xfId="1" applyFont="1" applyFill="1" applyBorder="1" applyAlignment="1">
      <alignment horizontal="center" vertical="center" shrinkToFit="1"/>
    </xf>
    <xf numFmtId="41" fontId="7" fillId="0" borderId="25" xfId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abcd1@naver.com" TargetMode="External"/><Relationship Id="rId5" Type="http://schemas.openxmlformats.org/officeDocument/2006/relationships/hyperlink" Target="mailto:abcd1@naver.com" TargetMode="External"/><Relationship Id="rId4" Type="http://schemas.openxmlformats.org/officeDocument/2006/relationships/hyperlink" Target="mailto:hijk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AB33"/>
  <sheetViews>
    <sheetView tabSelected="1" view="pageBreakPreview" zoomScale="80" zoomScaleNormal="80" zoomScaleSheetLayoutView="80" workbookViewId="0">
      <selection activeCell="D5" sqref="D5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.625" style="1" customWidth="1"/>
    <col min="13" max="17" width="17.75" style="1" customWidth="1"/>
    <col min="18" max="18" width="11.75" style="1" customWidth="1"/>
    <col min="19" max="19" width="5.375" style="1" customWidth="1"/>
    <col min="20" max="20" width="22.5" style="1" customWidth="1"/>
    <col min="21" max="21" width="12" style="1" customWidth="1"/>
    <col min="22" max="22" width="5.125" style="1" customWidth="1"/>
    <col min="23" max="23" width="47.5" style="1" customWidth="1"/>
    <col min="24" max="27" width="15.625" style="2" customWidth="1"/>
    <col min="28" max="28" width="12.125" style="2" customWidth="1"/>
    <col min="29" max="16384" width="9" style="1"/>
  </cols>
  <sheetData>
    <row r="1" spans="1:28" ht="70.5" customHeight="1"/>
    <row r="2" spans="1:28" ht="72.75" customHeight="1" thickBot="1">
      <c r="A2" s="54" t="s">
        <v>50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8" s="3" customFormat="1" ht="27" customHeight="1">
      <c r="A3" s="57" t="s">
        <v>0</v>
      </c>
      <c r="B3" s="59" t="s">
        <v>51</v>
      </c>
      <c r="C3" s="61" t="s">
        <v>44</v>
      </c>
      <c r="D3" s="61"/>
      <c r="E3" s="61"/>
      <c r="F3" s="61"/>
      <c r="G3" s="61"/>
      <c r="H3" s="61"/>
      <c r="I3" s="61"/>
      <c r="J3" s="61"/>
      <c r="K3" s="61"/>
      <c r="L3" s="62"/>
      <c r="M3" s="63" t="s">
        <v>36</v>
      </c>
      <c r="N3" s="63"/>
      <c r="O3" s="77"/>
      <c r="P3" s="64"/>
      <c r="Q3" s="49" t="s">
        <v>60</v>
      </c>
      <c r="R3" s="50"/>
      <c r="S3" s="50"/>
      <c r="T3" s="50"/>
      <c r="U3" s="50"/>
      <c r="V3" s="51"/>
      <c r="W3" s="69" t="s">
        <v>58</v>
      </c>
      <c r="X3" s="87" t="s">
        <v>55</v>
      </c>
      <c r="Y3" s="55" t="s">
        <v>56</v>
      </c>
      <c r="Z3" s="55" t="s">
        <v>57</v>
      </c>
      <c r="AA3" s="52" t="s">
        <v>54</v>
      </c>
      <c r="AB3" s="47" t="s">
        <v>5</v>
      </c>
    </row>
    <row r="4" spans="1:28" s="3" customFormat="1" ht="54.75" customHeight="1" thickBot="1">
      <c r="A4" s="58"/>
      <c r="B4" s="60"/>
      <c r="C4" s="5" t="s">
        <v>2</v>
      </c>
      <c r="D4" s="6" t="s">
        <v>17</v>
      </c>
      <c r="E4" s="7" t="s">
        <v>34</v>
      </c>
      <c r="F4" s="7" t="s">
        <v>35</v>
      </c>
      <c r="G4" s="7" t="s">
        <v>45</v>
      </c>
      <c r="H4" s="6" t="s">
        <v>25</v>
      </c>
      <c r="I4" s="6" t="s">
        <v>1</v>
      </c>
      <c r="J4" s="6" t="s">
        <v>19</v>
      </c>
      <c r="K4" s="31" t="s">
        <v>20</v>
      </c>
      <c r="L4" s="86" t="s">
        <v>83</v>
      </c>
      <c r="M4" s="8" t="s">
        <v>37</v>
      </c>
      <c r="N4" s="73" t="s">
        <v>34</v>
      </c>
      <c r="O4" s="72" t="s">
        <v>35</v>
      </c>
      <c r="P4" s="76" t="s">
        <v>78</v>
      </c>
      <c r="Q4" s="30" t="s">
        <v>8</v>
      </c>
      <c r="R4" s="31" t="s">
        <v>16</v>
      </c>
      <c r="S4" s="31" t="s">
        <v>10</v>
      </c>
      <c r="T4" s="31" t="s">
        <v>61</v>
      </c>
      <c r="U4" s="31" t="s">
        <v>4</v>
      </c>
      <c r="V4" s="32" t="s">
        <v>11</v>
      </c>
      <c r="W4" s="70"/>
      <c r="X4" s="88"/>
      <c r="Y4" s="56"/>
      <c r="Z4" s="56"/>
      <c r="AA4" s="53"/>
      <c r="AB4" s="48"/>
    </row>
    <row r="5" spans="1:28" s="3" customFormat="1" ht="39.950000000000003" customHeight="1">
      <c r="A5" s="66">
        <v>1</v>
      </c>
      <c r="B5" s="9">
        <v>1</v>
      </c>
      <c r="C5" s="10" t="s">
        <v>15</v>
      </c>
      <c r="D5" s="11" t="s">
        <v>18</v>
      </c>
      <c r="E5" s="11" t="s">
        <v>33</v>
      </c>
      <c r="F5" s="11" t="s">
        <v>30</v>
      </c>
      <c r="G5" s="12" t="s">
        <v>46</v>
      </c>
      <c r="H5" s="11" t="s">
        <v>26</v>
      </c>
      <c r="I5" s="11" t="s">
        <v>84</v>
      </c>
      <c r="J5" s="11" t="s">
        <v>23</v>
      </c>
      <c r="K5" s="34" t="s">
        <v>21</v>
      </c>
      <c r="L5" s="35"/>
      <c r="M5" s="10" t="s">
        <v>39</v>
      </c>
      <c r="N5" s="74" t="s">
        <v>38</v>
      </c>
      <c r="O5" s="75" t="s">
        <v>41</v>
      </c>
      <c r="P5" s="84" t="s">
        <v>79</v>
      </c>
      <c r="Q5" s="33" t="s">
        <v>9</v>
      </c>
      <c r="R5" s="34">
        <v>78</v>
      </c>
      <c r="S5" s="34">
        <v>1</v>
      </c>
      <c r="T5" s="34" t="s">
        <v>3</v>
      </c>
      <c r="U5" s="34">
        <v>200</v>
      </c>
      <c r="V5" s="35">
        <v>1</v>
      </c>
      <c r="W5" s="36" t="s">
        <v>62</v>
      </c>
      <c r="X5" s="89">
        <v>3500000</v>
      </c>
      <c r="Y5" s="28">
        <f>X5*0.9</f>
        <v>3150000</v>
      </c>
      <c r="Z5" s="28">
        <f>X5*0.1</f>
        <v>350000</v>
      </c>
      <c r="AA5" s="90">
        <f t="shared" ref="AA5:AA6" si="0">X5-Y5-Z5</f>
        <v>0</v>
      </c>
      <c r="AB5" s="14" t="s">
        <v>7</v>
      </c>
    </row>
    <row r="6" spans="1:28" s="3" customFormat="1" ht="39.950000000000003" customHeight="1">
      <c r="A6" s="67"/>
      <c r="B6" s="15">
        <v>2</v>
      </c>
      <c r="C6" s="16" t="s">
        <v>15</v>
      </c>
      <c r="D6" s="17" t="s">
        <v>18</v>
      </c>
      <c r="E6" s="11" t="s">
        <v>33</v>
      </c>
      <c r="F6" s="11" t="s">
        <v>31</v>
      </c>
      <c r="G6" s="12" t="s">
        <v>46</v>
      </c>
      <c r="H6" s="17" t="s">
        <v>27</v>
      </c>
      <c r="I6" s="11" t="s">
        <v>84</v>
      </c>
      <c r="J6" s="17" t="s">
        <v>23</v>
      </c>
      <c r="K6" s="38" t="s">
        <v>21</v>
      </c>
      <c r="L6" s="39"/>
      <c r="M6" s="16" t="s">
        <v>39</v>
      </c>
      <c r="N6" s="74" t="s">
        <v>38</v>
      </c>
      <c r="O6" s="75" t="s">
        <v>42</v>
      </c>
      <c r="P6" s="84" t="s">
        <v>80</v>
      </c>
      <c r="Q6" s="37" t="s">
        <v>12</v>
      </c>
      <c r="R6" s="38">
        <v>250</v>
      </c>
      <c r="S6" s="38">
        <v>1</v>
      </c>
      <c r="T6" s="38" t="s">
        <v>59</v>
      </c>
      <c r="U6" s="38">
        <v>300</v>
      </c>
      <c r="V6" s="39">
        <v>1</v>
      </c>
      <c r="W6" s="40" t="s">
        <v>63</v>
      </c>
      <c r="X6" s="91">
        <v>4400000</v>
      </c>
      <c r="Y6" s="18">
        <f t="shared" ref="Y6:Y8" si="1">X6*0.9</f>
        <v>3960000</v>
      </c>
      <c r="Z6" s="18">
        <f t="shared" ref="Z6:Z8" si="2">X6*0.1</f>
        <v>440000</v>
      </c>
      <c r="AA6" s="19">
        <f t="shared" ref="AA6:AA8" si="3">X6-Y6-Z6</f>
        <v>0</v>
      </c>
      <c r="AB6" s="20" t="s">
        <v>6</v>
      </c>
    </row>
    <row r="7" spans="1:28" s="3" customFormat="1" ht="39.950000000000003" customHeight="1">
      <c r="A7" s="21">
        <v>2</v>
      </c>
      <c r="B7" s="13">
        <v>1</v>
      </c>
      <c r="C7" s="16" t="s">
        <v>48</v>
      </c>
      <c r="D7" s="17" t="s">
        <v>49</v>
      </c>
      <c r="E7" s="11" t="s">
        <v>33</v>
      </c>
      <c r="F7" s="11" t="s">
        <v>32</v>
      </c>
      <c r="G7" s="12" t="s">
        <v>47</v>
      </c>
      <c r="H7" s="17" t="s">
        <v>28</v>
      </c>
      <c r="I7" s="17" t="s">
        <v>71</v>
      </c>
      <c r="J7" s="17" t="s">
        <v>24</v>
      </c>
      <c r="K7" s="38" t="s">
        <v>22</v>
      </c>
      <c r="L7" s="39"/>
      <c r="M7" s="16" t="s">
        <v>40</v>
      </c>
      <c r="N7" s="74" t="s">
        <v>38</v>
      </c>
      <c r="O7" s="75" t="s">
        <v>43</v>
      </c>
      <c r="P7" s="84" t="s">
        <v>81</v>
      </c>
      <c r="Q7" s="41" t="s">
        <v>13</v>
      </c>
      <c r="R7" s="38">
        <v>240</v>
      </c>
      <c r="S7" s="42">
        <v>1</v>
      </c>
      <c r="T7" s="38" t="s">
        <v>14</v>
      </c>
      <c r="U7" s="38">
        <v>400</v>
      </c>
      <c r="V7" s="39">
        <v>1</v>
      </c>
      <c r="W7" s="43" t="s">
        <v>64</v>
      </c>
      <c r="X7" s="91">
        <v>3900000</v>
      </c>
      <c r="Y7" s="18">
        <f t="shared" si="1"/>
        <v>3510000</v>
      </c>
      <c r="Z7" s="18">
        <f t="shared" si="2"/>
        <v>390000</v>
      </c>
      <c r="AA7" s="19">
        <f t="shared" si="3"/>
        <v>0</v>
      </c>
      <c r="AB7" s="20" t="s">
        <v>52</v>
      </c>
    </row>
    <row r="8" spans="1:28" s="3" customFormat="1" ht="39.950000000000003" customHeight="1" thickBot="1">
      <c r="A8" s="22">
        <v>3</v>
      </c>
      <c r="B8" s="45">
        <v>2</v>
      </c>
      <c r="C8" s="22" t="s">
        <v>66</v>
      </c>
      <c r="D8" s="23" t="s">
        <v>67</v>
      </c>
      <c r="E8" s="23" t="s">
        <v>33</v>
      </c>
      <c r="F8" s="23" t="s">
        <v>68</v>
      </c>
      <c r="G8" s="46" t="s">
        <v>70</v>
      </c>
      <c r="H8" s="23" t="s">
        <v>69</v>
      </c>
      <c r="I8" s="23" t="s">
        <v>72</v>
      </c>
      <c r="J8" s="23" t="s">
        <v>74</v>
      </c>
      <c r="K8" s="44" t="s">
        <v>73</v>
      </c>
      <c r="L8" s="71"/>
      <c r="M8" s="22" t="s">
        <v>76</v>
      </c>
      <c r="N8" s="78" t="s">
        <v>38</v>
      </c>
      <c r="O8" s="79" t="s">
        <v>75</v>
      </c>
      <c r="P8" s="85" t="s">
        <v>82</v>
      </c>
      <c r="Q8" s="80" t="s">
        <v>9</v>
      </c>
      <c r="R8" s="81">
        <v>78</v>
      </c>
      <c r="S8" s="81">
        <v>1</v>
      </c>
      <c r="T8" s="81" t="s">
        <v>3</v>
      </c>
      <c r="U8" s="81">
        <v>200</v>
      </c>
      <c r="V8" s="82">
        <v>2</v>
      </c>
      <c r="W8" s="83" t="s">
        <v>65</v>
      </c>
      <c r="X8" s="92">
        <v>3980000</v>
      </c>
      <c r="Y8" s="29">
        <f t="shared" si="1"/>
        <v>3582000</v>
      </c>
      <c r="Z8" s="29">
        <f t="shared" si="2"/>
        <v>398000</v>
      </c>
      <c r="AA8" s="24">
        <f t="shared" si="3"/>
        <v>0</v>
      </c>
      <c r="AB8" s="93" t="s">
        <v>77</v>
      </c>
    </row>
    <row r="9" spans="1:28" s="3" customFormat="1" ht="39.950000000000003" customHeight="1">
      <c r="A9" s="65" t="s">
        <v>29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25"/>
      <c r="N9" s="25"/>
      <c r="O9" s="25"/>
      <c r="P9" s="25"/>
      <c r="Q9" s="26"/>
      <c r="R9" s="26"/>
      <c r="S9" s="26"/>
      <c r="T9" s="26"/>
      <c r="U9" s="26"/>
      <c r="V9" s="26"/>
      <c r="W9" s="26"/>
      <c r="X9" s="68" t="s">
        <v>53</v>
      </c>
      <c r="Y9" s="68"/>
      <c r="Z9" s="68"/>
      <c r="AA9" s="68"/>
      <c r="AB9" s="27"/>
    </row>
    <row r="10" spans="1:28" s="3" customFormat="1" ht="30" customHeight="1">
      <c r="X10" s="4"/>
      <c r="Y10" s="4"/>
      <c r="Z10" s="4"/>
      <c r="AA10" s="4"/>
      <c r="AB10" s="4"/>
    </row>
    <row r="11" spans="1:28" s="3" customFormat="1" ht="30" customHeight="1">
      <c r="X11" s="4"/>
      <c r="Y11" s="4"/>
      <c r="Z11" s="4"/>
      <c r="AA11" s="4"/>
      <c r="AB11" s="4"/>
    </row>
    <row r="12" spans="1:28" s="3" customFormat="1" ht="30" customHeight="1">
      <c r="X12" s="4"/>
      <c r="Y12" s="4"/>
      <c r="Z12" s="4"/>
      <c r="AA12" s="4"/>
      <c r="AB12" s="4"/>
    </row>
    <row r="13" spans="1:28" s="3" customFormat="1" ht="30" customHeight="1">
      <c r="X13" s="4"/>
      <c r="Y13" s="4"/>
      <c r="Z13" s="4"/>
      <c r="AA13" s="4"/>
      <c r="AB13" s="4"/>
    </row>
    <row r="14" spans="1:28" s="3" customFormat="1" ht="30" customHeight="1">
      <c r="X14" s="4"/>
      <c r="Y14" s="4"/>
      <c r="Z14" s="4"/>
      <c r="AA14" s="4"/>
      <c r="AB14" s="4"/>
    </row>
    <row r="15" spans="1:28" s="3" customFormat="1" ht="30" customHeight="1">
      <c r="X15" s="4"/>
      <c r="Y15" s="4"/>
      <c r="Z15" s="4"/>
      <c r="AA15" s="4"/>
      <c r="AB15" s="4"/>
    </row>
    <row r="16" spans="1:28" s="3" customFormat="1" ht="30" customHeight="1">
      <c r="X16" s="4"/>
      <c r="Y16" s="4"/>
      <c r="Z16" s="4"/>
      <c r="AA16" s="4"/>
      <c r="AB16" s="4"/>
    </row>
    <row r="17" spans="24:28" s="3" customFormat="1" ht="30" customHeight="1">
      <c r="X17" s="4"/>
      <c r="Y17" s="4"/>
      <c r="Z17" s="4"/>
      <c r="AA17" s="4"/>
      <c r="AB17" s="4"/>
    </row>
    <row r="18" spans="24:28" s="3" customFormat="1" ht="30" customHeight="1">
      <c r="X18" s="4"/>
      <c r="Y18" s="4"/>
      <c r="Z18" s="4"/>
      <c r="AA18" s="4"/>
      <c r="AB18" s="4"/>
    </row>
    <row r="19" spans="24:28" ht="30" customHeight="1"/>
    <row r="20" spans="24:28" ht="30" customHeight="1"/>
    <row r="21" spans="24:28" ht="30" customHeight="1"/>
    <row r="22" spans="24:28" ht="30" customHeight="1"/>
    <row r="23" spans="24:28" ht="30" customHeight="1"/>
    <row r="24" spans="24:28" ht="30" customHeight="1"/>
    <row r="25" spans="24:28" ht="30" customHeight="1"/>
    <row r="26" spans="24:28" ht="30" customHeight="1"/>
    <row r="27" spans="24:28" ht="30" customHeight="1"/>
    <row r="28" spans="24:28" ht="30" customHeight="1"/>
    <row r="29" spans="24:28" ht="30" customHeight="1"/>
    <row r="30" spans="24:28" ht="30" customHeight="1"/>
    <row r="31" spans="24:28" ht="30" customHeight="1"/>
    <row r="32" spans="24:28" ht="30" customHeight="1"/>
    <row r="33" ht="30" customHeight="1"/>
  </sheetData>
  <mergeCells count="15">
    <mergeCell ref="A9:L9"/>
    <mergeCell ref="A5:A6"/>
    <mergeCell ref="X9:AA9"/>
    <mergeCell ref="W3:W4"/>
    <mergeCell ref="A2:U2"/>
    <mergeCell ref="X3:X4"/>
    <mergeCell ref="Y3:Y4"/>
    <mergeCell ref="Z3:Z4"/>
    <mergeCell ref="A3:A4"/>
    <mergeCell ref="B3:B4"/>
    <mergeCell ref="C3:L3"/>
    <mergeCell ref="M3:P3"/>
    <mergeCell ref="AB3:AB4"/>
    <mergeCell ref="Q3:V3"/>
    <mergeCell ref="AA3:AA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G8" r:id="rId4" xr:uid="{319CA726-03E6-4D2E-BABB-50651CB29E88}"/>
    <hyperlink ref="P5" r:id="rId5" xr:uid="{FAD6431C-0E01-4C8D-8E8E-E10EC618CC23}"/>
    <hyperlink ref="P6:P8" r:id="rId6" display="abcd1@naver.com" xr:uid="{D87F8B70-262F-4025-BBD3-36A93DEE45F6}"/>
  </hyperlinks>
  <pageMargins left="0.70866141732283472" right="0.70866141732283472" top="0.74803149606299213" bottom="0.74803149606299213" header="0.31496062992125984" footer="0.31496062992125984"/>
  <pageSetup paperSize="8" scale="42" orientation="landscape" r:id="rId7"/>
  <rowBreaks count="2" manualBreakCount="2">
    <brk id="2" max="16383" man="1"/>
    <brk id="8" max="16383" man="1"/>
  </rowBreaks>
  <colBreaks count="1" manualBreakCount="1">
    <brk id="2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2024-11-21T07:55:51Z</dcterms:modified>
</cp:coreProperties>
</file>