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공고 및 접수\2023 2차 공고\0. 공고\홈페이지 게시용\"/>
    </mc:Choice>
  </mc:AlternateContent>
  <xr:revisionPtr revIDLastSave="0" documentId="13_ncr:1_{4D06D2A6-A1BA-4AEF-B059-887634649019}" xr6:coauthVersionLast="36" xr6:coauthVersionMax="47" xr10:uidLastSave="{00000000-0000-0000-0000-000000000000}"/>
  <bookViews>
    <workbookView xWindow="0" yWindow="0" windowWidth="28800" windowHeight="1218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회신자료'!$A$3:$BK$5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6" i="1" l="1"/>
  <c r="AW6" i="1" l="1"/>
  <c r="AX6" i="1"/>
  <c r="AX5" i="1"/>
  <c r="AW5" i="1"/>
  <c r="AV5" i="1"/>
  <c r="AY6" i="1" l="1"/>
  <c r="BE8" i="1" l="1"/>
  <c r="BF8" i="1" s="1"/>
  <c r="BE7" i="1"/>
  <c r="BE6" i="1"/>
  <c r="BB8" i="1"/>
  <c r="AV8" i="1"/>
  <c r="AV7" i="1"/>
  <c r="BE5" i="1"/>
  <c r="BF7" i="1" l="1"/>
  <c r="AX7" i="1" s="1"/>
  <c r="AW7" i="1"/>
  <c r="BF6" i="1"/>
  <c r="AW8" i="1"/>
  <c r="AX8" i="1"/>
  <c r="BF5" i="1"/>
  <c r="AY7" i="1" l="1"/>
  <c r="AY8" i="1"/>
  <c r="AY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  <author>user</author>
  </authors>
  <commentList>
    <comment ref="AQ3" authorId="0" shapeId="0" xr:uid="{B18E9787-706B-4739-87F7-526AD6DF69A3}">
      <text>
        <r>
          <rPr>
            <b/>
            <sz val="11"/>
            <color indexed="81"/>
            <rFont val="경기천년바탕 Regular"/>
            <family val="1"/>
            <charset val="129"/>
          </rPr>
          <t>저감효율은 설계상 저감효율 작성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  <comment ref="AV3" authorId="0" shapeId="0" xr:uid="{8999255F-E7B3-4DCC-B703-0DE4F62241EE}">
      <text>
        <r>
          <rPr>
            <b/>
            <sz val="11"/>
            <color indexed="81"/>
            <rFont val="경기천년바탕 Regular"/>
            <family val="1"/>
            <charset val="129"/>
          </rPr>
          <t>총지원금+총자부담+자체투자금</t>
        </r>
      </text>
    </comment>
    <comment ref="BA3" authorId="0" shapeId="0" xr:uid="{061957A9-D531-43C1-9D7B-8629251B5291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1.방지시설 총액의 90%를 적용하되, 방지시설 종류 및 시설 용량별 보조금 지원액 참고하여 작성
2. 특수사양으로 증액(30%이내)이 필요하더라도 지원한도 금액으로 작성 
3. 제출 신청서의 금액과 동일한 금액으로 표기해야함</t>
        </r>
      </text>
    </comment>
    <comment ref="BC3" authorId="1" shapeId="0" xr:uid="{384DC4FF-B284-4023-9C4C-83A8193E46BD}">
      <text>
        <r>
          <rPr>
            <b/>
            <sz val="12"/>
            <color indexed="10"/>
            <rFont val="경기천년바탕 Regular"/>
            <family val="1"/>
            <charset val="129"/>
          </rPr>
          <t xml:space="preserve">①방지시설 총액 - 방지시설 설치비
②방지시설 설치비의 10%(자부담)를 초과하는 금액은 자체 투자금으로 작성
③방지시설 지원금 한도 초과분 또한 자체투자금 작성
</t>
        </r>
      </text>
    </comment>
    <comment ref="BG3" authorId="1" shapeId="0" xr:uid="{11817F7F-23E8-4D69-B43D-A730037D8DF6}">
      <text>
        <r>
          <rPr>
            <b/>
            <sz val="12"/>
            <color indexed="10"/>
            <rFont val="경기천년바탕 Regular"/>
            <family val="1"/>
            <charset val="129"/>
          </rPr>
          <t>(중요)
1. 후드·덕트 금액 작성
2. 방지시설 지원금 한도의 30%이내로 상향 신청 가능</t>
        </r>
        <r>
          <rPr>
            <sz val="9"/>
            <color indexed="81"/>
            <rFont val="경기천년바탕 Regular"/>
            <family val="1"/>
            <charset val="129"/>
          </rPr>
          <t xml:space="preserve">
</t>
        </r>
        <r>
          <rPr>
            <b/>
            <sz val="12"/>
            <color indexed="10"/>
            <rFont val="경기천년바탕 Regular"/>
            <family val="1"/>
            <charset val="129"/>
          </rPr>
          <t>3. 해당사항 없을경우 작성 X
4. 상향신청 금액은 별도이며 총공사액, 총지원금, 총자부담에 포함
5. 평가위원회를 통하여 상향여부 최종결정</t>
        </r>
      </text>
    </comment>
    <comment ref="BH3" authorId="1" shapeId="0" xr:uid="{2D8CA296-BB49-42E4-BF35-3E8814B7F528}">
      <text>
        <r>
          <rPr>
            <b/>
            <sz val="12"/>
            <color indexed="81"/>
            <rFont val="경기천년바탕 Regular"/>
            <family val="1"/>
            <charset val="129"/>
          </rPr>
          <t>후드·덕트, 농축기
 상향 신청시에만 기재</t>
        </r>
      </text>
    </comment>
    <comment ref="U4" authorId="0" shapeId="0" xr:uid="{8DAA1E8A-AE64-45E4-8242-414A7CF90E11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X4" authorId="0" shapeId="0" xr:uid="{A10231A4-1E77-4C88-8941-C9895E3A8667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A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AD4" authorId="0" shapeId="0" xr:uid="{0075DB5E-54DF-407C-B1FA-580D44F803E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<sst xmlns="http://schemas.openxmlformats.org/spreadsheetml/2006/main" count="142" uniqueCount="98">
  <si>
    <t>업체수</t>
    <phoneticPr fontId="2" type="noConversion"/>
  </si>
  <si>
    <t>소재지</t>
    <phoneticPr fontId="2" type="noConversion"/>
  </si>
  <si>
    <t>환경전문공사업체</t>
    <phoneticPr fontId="2" type="noConversion"/>
  </si>
  <si>
    <t>사업장명</t>
    <phoneticPr fontId="2" type="noConversion"/>
  </si>
  <si>
    <t>설치예정 방지시설명</t>
    <phoneticPr fontId="2" type="noConversion"/>
  </si>
  <si>
    <t>㈜OO테크</t>
    <phoneticPr fontId="2" type="noConversion"/>
  </si>
  <si>
    <t>여과집진시설</t>
    <phoneticPr fontId="2" type="noConversion"/>
  </si>
  <si>
    <t>용량(m3/min)</t>
    <phoneticPr fontId="2" type="noConversion"/>
  </si>
  <si>
    <t>우선순위</t>
    <phoneticPr fontId="2" type="noConversion"/>
  </si>
  <si>
    <t>1순위</t>
    <phoneticPr fontId="2" type="noConversion"/>
  </si>
  <si>
    <t>2순위</t>
    <phoneticPr fontId="2" type="noConversion"/>
  </si>
  <si>
    <t>배출시설명</t>
    <phoneticPr fontId="2" type="noConversion"/>
  </si>
  <si>
    <t>제재시설</t>
    <phoneticPr fontId="2" type="noConversion"/>
  </si>
  <si>
    <t>수량</t>
    <phoneticPr fontId="2" type="noConversion"/>
  </si>
  <si>
    <t>수량</t>
    <phoneticPr fontId="2" type="noConversion"/>
  </si>
  <si>
    <t>성형시설</t>
    <phoneticPr fontId="2" type="noConversion"/>
  </si>
  <si>
    <t>경기도 포천시 선단로 00-00</t>
    <phoneticPr fontId="2" type="noConversion"/>
  </si>
  <si>
    <t>㈜OO기술개발</t>
    <phoneticPr fontId="2" type="noConversion"/>
  </si>
  <si>
    <t>다림질시설</t>
    <phoneticPr fontId="2" type="noConversion"/>
  </si>
  <si>
    <t>흡수에 의한 시설(먼지)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</si>
  <si>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</si>
  <si>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</si>
  <si>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</si>
  <si>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</si>
  <si>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</si>
  <si>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</si>
  <si>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</si>
  <si>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5종</t>
    <phoneticPr fontId="2" type="noConversion"/>
  </si>
  <si>
    <t>금속제조업</t>
    <phoneticPr fontId="2" type="noConversion"/>
  </si>
  <si>
    <t>섬유가공업</t>
    <phoneticPr fontId="2" type="noConversion"/>
  </si>
  <si>
    <t>사업자번호</t>
    <phoneticPr fontId="2" type="noConversion"/>
  </si>
  <si>
    <t>127-00-00000</t>
    <phoneticPr fontId="2" type="noConversion"/>
  </si>
  <si>
    <t>127-00-00001</t>
  </si>
  <si>
    <t>127-00-00002</t>
  </si>
  <si>
    <t xml:space="preserve">제출자 필수기재 : (이름/직위/핸드폰번호)    </t>
    <phoneticPr fontId="2" type="noConversion"/>
  </si>
  <si>
    <t>변경전</t>
    <phoneticPr fontId="2" type="noConversion"/>
  </si>
  <si>
    <t>변경후</t>
    <phoneticPr fontId="2" type="noConversion"/>
  </si>
  <si>
    <t>010-0000-0001</t>
    <phoneticPr fontId="2" type="noConversion"/>
  </si>
  <si>
    <t>010-0000-0002</t>
  </si>
  <si>
    <t>010-0000-0003</t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</si>
  <si>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</si>
  <si>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</si>
  <si>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</si>
  <si>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환경전문공사업체 현황</t>
    <phoneticPr fontId="2" type="noConversion"/>
  </si>
  <si>
    <t>IoT 업체 현황</t>
    <phoneticPr fontId="2" type="noConversion"/>
  </si>
  <si>
    <t>IoT설치 업체명</t>
    <phoneticPr fontId="2" type="noConversion"/>
  </si>
  <si>
    <t>(담당자명)</t>
    <phoneticPr fontId="2" type="noConversion"/>
  </si>
  <si>
    <t>031-000-0001</t>
    <phoneticPr fontId="2" type="noConversion"/>
  </si>
  <si>
    <t>031-000-0002</t>
  </si>
  <si>
    <t>031-000-0003</t>
  </si>
  <si>
    <t>㈜OO엔씨</t>
    <phoneticPr fontId="2" type="noConversion"/>
  </si>
  <si>
    <t>㈜OO센스</t>
    <phoneticPr fontId="2" type="noConversion"/>
  </si>
  <si>
    <t>031-000-0004</t>
    <phoneticPr fontId="2" type="noConversion"/>
  </si>
  <si>
    <t>031-000-0005</t>
  </si>
  <si>
    <t>031-000-0006</t>
  </si>
  <si>
    <t>지원사업장 현황</t>
    <phoneticPr fontId="2" type="noConversion"/>
  </si>
  <si>
    <t>기존방지시설 설치년도</t>
    <phoneticPr fontId="2" type="noConversion"/>
  </si>
  <si>
    <t>배출오염물질</t>
    <phoneticPr fontId="2" type="noConversion"/>
  </si>
  <si>
    <t>먼지/THC</t>
    <phoneticPr fontId="2" type="noConversion"/>
  </si>
  <si>
    <t>먼지/Sox</t>
    <phoneticPr fontId="2" type="noConversion"/>
  </si>
  <si>
    <t>먼지/Nox</t>
    <phoneticPr fontId="2" type="noConversion"/>
  </si>
  <si>
    <t>먼지</t>
    <phoneticPr fontId="2" type="noConversion"/>
  </si>
  <si>
    <t>THC</t>
    <phoneticPr fontId="2" type="noConversion"/>
  </si>
  <si>
    <t>Sox</t>
    <phoneticPr fontId="2" type="noConversion"/>
  </si>
  <si>
    <t>Nox</t>
    <phoneticPr fontId="2" type="noConversion"/>
  </si>
  <si>
    <t>기타</t>
    <phoneticPr fontId="2" type="noConversion"/>
  </si>
  <si>
    <t>저감효율</t>
    <phoneticPr fontId="2" type="noConversion"/>
  </si>
  <si>
    <t>자가측정농도(교체전)</t>
    <phoneticPr fontId="2" type="noConversion"/>
  </si>
  <si>
    <t>자가측정농도(교체후)</t>
    <phoneticPr fontId="2" type="noConversion"/>
  </si>
  <si>
    <t>이메일</t>
    <phoneticPr fontId="2" type="noConversion"/>
  </si>
  <si>
    <t>abcd@naver.com</t>
    <phoneticPr fontId="2" type="noConversion"/>
  </si>
  <si>
    <t>efg11@hanmail.net</t>
    <phoneticPr fontId="2" type="noConversion"/>
  </si>
  <si>
    <t>예시) 1. 후드·덕트</t>
    <phoneticPr fontId="2" type="noConversion"/>
  </si>
  <si>
    <t>텐타시설</t>
    <phoneticPr fontId="2" type="noConversion"/>
  </si>
  <si>
    <t>㈜OO섬유</t>
    <phoneticPr fontId="2" type="noConversion"/>
  </si>
  <si>
    <t>신사임당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</si>
  <si>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</si>
  <si>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</si>
  <si>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1순위</t>
    <phoneticPr fontId="2" type="noConversion"/>
  </si>
  <si>
    <t>경기도 김포시 한강2로 00-00</t>
    <phoneticPr fontId="2" type="noConversion"/>
  </si>
  <si>
    <t>※ 흰색 타일만 작성(수식 변경 금지)</t>
    <phoneticPr fontId="2" type="noConversion"/>
  </si>
  <si>
    <t>방지시설총액
(100%)</t>
    <phoneticPr fontId="2" type="noConversion"/>
  </si>
  <si>
    <t>방지시설지원금
(90%)</t>
    <phoneticPr fontId="2" type="noConversion"/>
  </si>
  <si>
    <t>방지시설자부담
(10%)</t>
    <phoneticPr fontId="2" type="noConversion"/>
  </si>
  <si>
    <t>자체투자금
(+@)</t>
    <phoneticPr fontId="2" type="noConversion"/>
  </si>
  <si>
    <t>IOT총액
(100%)</t>
    <phoneticPr fontId="2" type="noConversion"/>
  </si>
  <si>
    <t>IOT지원금
(90%)</t>
    <phoneticPr fontId="2" type="noConversion"/>
  </si>
  <si>
    <t>IOT자부담
(10%)</t>
    <phoneticPr fontId="2" type="noConversion"/>
  </si>
  <si>
    <t>총공사액
(100%)</t>
    <phoneticPr fontId="2" type="noConversion"/>
  </si>
  <si>
    <t>총지원금
(90%)</t>
    <phoneticPr fontId="2" type="noConversion"/>
  </si>
  <si>
    <t>총자부담
(10%)</t>
    <phoneticPr fontId="2" type="noConversion"/>
  </si>
  <si>
    <t>교체전 방지시설명</t>
    <phoneticPr fontId="2" type="noConversion"/>
  </si>
  <si>
    <t>상향신청 사항
(1. 후드·덕트
2. 농축기)</t>
    <phoneticPr fontId="2" type="noConversion"/>
  </si>
  <si>
    <t>예시) 2. 농축기</t>
    <phoneticPr fontId="2" type="noConversion"/>
  </si>
  <si>
    <t>RC+RCO</t>
    <phoneticPr fontId="2" type="noConversion"/>
  </si>
  <si>
    <t>상향신청 사항
총 공사액
(100%)</t>
    <phoneticPr fontId="2" type="noConversion"/>
  </si>
  <si>
    <t>상향신청 사항
총 지원금
(90%)</t>
    <phoneticPr fontId="2" type="noConversion"/>
  </si>
  <si>
    <t>상향신청 사항
총 자부담
(10%)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</si>
</sst>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12"/>
      <color indexed="10"/>
      <name val="경기천년바탕 Regular"/>
      <family val="1"/>
      <charset val="129"/>
    </font>
    <font>
      <sz val="9"/>
      <color indexed="81"/>
      <name val="경기천년바탕 Regular"/>
      <family val="1"/>
      <charset val="129"/>
    </font>
    <font>
      <b/>
      <sz val="12"/>
      <color indexed="81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00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 shrinkToFit="1"/>
    </xf>
    <xf numFmtId="0" fontId="7" fillId="4" borderId="21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4" borderId="8" xfId="0" applyFont="1" applyFill="1" applyBorder="1" applyAlignment="1">
      <alignment horizontal="center" vertical="center" shrinkToFit="1"/>
    </xf>
    <xf numFmtId="0" fontId="7" fillId="5" borderId="21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7" borderId="21" xfId="0" applyFont="1" applyFill="1" applyBorder="1" applyAlignment="1">
      <alignment horizontal="center" vertical="center" shrinkToFit="1"/>
    </xf>
    <xf numFmtId="0" fontId="7" fillId="7" borderId="7" xfId="0" applyFont="1" applyFill="1" applyBorder="1" applyAlignment="1">
      <alignment horizontal="center" vertical="center" shrinkToFit="1"/>
    </xf>
    <xf numFmtId="0" fontId="7" fillId="7" borderId="25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9" fillId="0" borderId="9" xfId="2" applyFont="1" applyBorder="1" applyAlignment="1">
      <alignment horizontal="center" vertical="center" shrinkToFit="1"/>
    </xf>
    <xf numFmtId="0" fontId="8" fillId="4" borderId="19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 shrinkToFit="1"/>
    </xf>
    <xf numFmtId="0" fontId="8" fillId="5" borderId="19" xfId="0" applyFont="1" applyFill="1" applyBorder="1" applyAlignment="1">
      <alignment horizontal="center" vertical="center" shrinkToFit="1"/>
    </xf>
    <xf numFmtId="0" fontId="8" fillId="5" borderId="2" xfId="0" applyFont="1" applyFill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center" vertical="center" shrinkToFit="1"/>
    </xf>
    <xf numFmtId="0" fontId="8" fillId="6" borderId="19" xfId="0" applyFont="1" applyFill="1" applyBorder="1" applyAlignment="1">
      <alignment horizontal="center" vertical="center" shrinkToFit="1"/>
    </xf>
    <xf numFmtId="0" fontId="8" fillId="6" borderId="2" xfId="0" applyFont="1" applyFill="1" applyBorder="1" applyAlignment="1">
      <alignment horizontal="center" vertical="center" shrinkToFit="1"/>
    </xf>
    <xf numFmtId="0" fontId="8" fillId="6" borderId="9" xfId="0" applyFont="1" applyFill="1" applyBorder="1" applyAlignment="1">
      <alignment horizontal="center" vertical="center" shrinkToFit="1"/>
    </xf>
    <xf numFmtId="0" fontId="8" fillId="7" borderId="19" xfId="0" applyFont="1" applyFill="1" applyBorder="1" applyAlignment="1">
      <alignment horizontal="center" vertical="center" shrinkToFit="1"/>
    </xf>
    <xf numFmtId="0" fontId="8" fillId="7" borderId="2" xfId="0" applyFont="1" applyFill="1" applyBorder="1" applyAlignment="1">
      <alignment horizontal="center" vertical="center" shrinkToFit="1"/>
    </xf>
    <xf numFmtId="0" fontId="8" fillId="7" borderId="14" xfId="0" applyFont="1" applyFill="1" applyBorder="1" applyAlignment="1">
      <alignment horizontal="center" vertical="center" shrinkToFit="1"/>
    </xf>
    <xf numFmtId="41" fontId="8" fillId="2" borderId="2" xfId="1" applyFont="1" applyFill="1" applyBorder="1" applyAlignment="1">
      <alignment horizontal="center" vertical="center" shrinkToFit="1"/>
    </xf>
    <xf numFmtId="41" fontId="8" fillId="2" borderId="9" xfId="1" applyFont="1" applyFill="1" applyBorder="1" applyAlignment="1">
      <alignment horizontal="center" vertical="center" shrinkToFit="1"/>
    </xf>
    <xf numFmtId="41" fontId="8" fillId="9" borderId="19" xfId="1" applyFont="1" applyFill="1" applyBorder="1" applyAlignment="1">
      <alignment horizontal="center" vertical="center" shrinkToFit="1"/>
    </xf>
    <xf numFmtId="41" fontId="8" fillId="9" borderId="2" xfId="1" applyFont="1" applyFill="1" applyBorder="1" applyAlignment="1">
      <alignment horizontal="center" vertical="center" shrinkToFit="1"/>
    </xf>
    <xf numFmtId="41" fontId="8" fillId="4" borderId="2" xfId="1" applyFont="1" applyFill="1" applyBorder="1" applyAlignment="1">
      <alignment horizontal="center" vertical="center" shrinkToFit="1"/>
    </xf>
    <xf numFmtId="41" fontId="8" fillId="4" borderId="9" xfId="1" applyFont="1" applyFill="1" applyBorder="1" applyAlignment="1">
      <alignment horizontal="center" vertical="center" shrinkToFit="1"/>
    </xf>
    <xf numFmtId="41" fontId="8" fillId="8" borderId="9" xfId="1" applyFont="1" applyFill="1" applyBorder="1" applyAlignment="1">
      <alignment horizontal="center" vertical="center" shrinkToFit="1"/>
    </xf>
    <xf numFmtId="41" fontId="8" fillId="0" borderId="30" xfId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4" borderId="20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8" fillId="5" borderId="20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8" fillId="6" borderId="20" xfId="0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center" vertical="center" shrinkToFit="1"/>
    </xf>
    <xf numFmtId="0" fontId="8" fillId="6" borderId="5" xfId="0" applyFont="1" applyFill="1" applyBorder="1" applyAlignment="1">
      <alignment horizontal="center" vertical="center" shrinkToFit="1"/>
    </xf>
    <xf numFmtId="0" fontId="8" fillId="7" borderId="20" xfId="0" applyFont="1" applyFill="1" applyBorder="1" applyAlignment="1">
      <alignment horizontal="center" vertical="center" shrinkToFit="1"/>
    </xf>
    <xf numFmtId="0" fontId="8" fillId="7" borderId="1" xfId="0" applyFont="1" applyFill="1" applyBorder="1" applyAlignment="1">
      <alignment horizontal="center" vertical="center" shrinkToFit="1"/>
    </xf>
    <xf numFmtId="0" fontId="8" fillId="7" borderId="24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vertical="center" wrapText="1" shrinkToFit="1"/>
    </xf>
    <xf numFmtId="41" fontId="8" fillId="2" borderId="20" xfId="1" applyFont="1" applyFill="1" applyBorder="1" applyAlignment="1">
      <alignment horizontal="center" vertical="center" shrinkToFit="1"/>
    </xf>
    <xf numFmtId="41" fontId="8" fillId="2" borderId="1" xfId="1" applyFont="1" applyFill="1" applyBorder="1" applyAlignment="1">
      <alignment horizontal="center" vertical="center" shrinkToFit="1"/>
    </xf>
    <xf numFmtId="41" fontId="8" fillId="2" borderId="5" xfId="1" applyFont="1" applyFill="1" applyBorder="1" applyAlignment="1">
      <alignment horizontal="center" vertical="center" shrinkToFit="1"/>
    </xf>
    <xf numFmtId="41" fontId="8" fillId="9" borderId="20" xfId="1" applyFont="1" applyFill="1" applyBorder="1" applyAlignment="1">
      <alignment horizontal="center" vertical="center" shrinkToFit="1"/>
    </xf>
    <xf numFmtId="41" fontId="8" fillId="9" borderId="1" xfId="1" applyFont="1" applyFill="1" applyBorder="1" applyAlignment="1">
      <alignment horizontal="center" vertical="center" shrinkToFit="1"/>
    </xf>
    <xf numFmtId="41" fontId="8" fillId="4" borderId="1" xfId="1" applyFont="1" applyFill="1" applyBorder="1" applyAlignment="1">
      <alignment horizontal="center" vertical="center" shrinkToFit="1"/>
    </xf>
    <xf numFmtId="41" fontId="8" fillId="4" borderId="5" xfId="1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wrapText="1" shrinkToFit="1"/>
    </xf>
    <xf numFmtId="41" fontId="8" fillId="0" borderId="31" xfId="1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3" fontId="8" fillId="4" borderId="20" xfId="0" applyNumberFormat="1" applyFont="1" applyFill="1" applyBorder="1" applyAlignment="1">
      <alignment horizontal="center" vertical="center" shrinkToFit="1"/>
    </xf>
    <xf numFmtId="3" fontId="8" fillId="4" borderId="1" xfId="0" applyNumberFormat="1" applyFont="1" applyFill="1" applyBorder="1" applyAlignment="1">
      <alignment horizontal="center" vertical="center" shrinkToFit="1"/>
    </xf>
    <xf numFmtId="3" fontId="8" fillId="5" borderId="20" xfId="0" applyNumberFormat="1" applyFont="1" applyFill="1" applyBorder="1" applyAlignment="1">
      <alignment horizontal="center" vertical="center" shrinkToFit="1"/>
    </xf>
    <xf numFmtId="3" fontId="8" fillId="5" borderId="1" xfId="0" applyNumberFormat="1" applyFont="1" applyFill="1" applyBorder="1" applyAlignment="1">
      <alignment horizontal="center" vertical="center" shrinkToFit="1"/>
    </xf>
    <xf numFmtId="41" fontId="8" fillId="8" borderId="5" xfId="1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3" fontId="8" fillId="0" borderId="21" xfId="0" applyNumberFormat="1" applyFont="1" applyBorder="1" applyAlignment="1">
      <alignment horizontal="center" vertical="center" shrinkToFit="1"/>
    </xf>
    <xf numFmtId="3" fontId="8" fillId="0" borderId="7" xfId="0" applyNumberFormat="1" applyFont="1" applyBorder="1" applyAlignment="1">
      <alignment horizontal="center" vertical="center" shrinkToFit="1"/>
    </xf>
    <xf numFmtId="3" fontId="8" fillId="0" borderId="8" xfId="0" applyNumberFormat="1" applyFont="1" applyBorder="1" applyAlignment="1">
      <alignment horizontal="center" vertical="center" shrinkToFit="1"/>
    </xf>
    <xf numFmtId="3" fontId="8" fillId="4" borderId="21" xfId="0" applyNumberFormat="1" applyFont="1" applyFill="1" applyBorder="1" applyAlignment="1">
      <alignment horizontal="center" vertical="center" shrinkToFit="1"/>
    </xf>
    <xf numFmtId="3" fontId="8" fillId="4" borderId="7" xfId="0" applyNumberFormat="1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3" fontId="8" fillId="5" borderId="21" xfId="0" applyNumberFormat="1" applyFont="1" applyFill="1" applyBorder="1" applyAlignment="1">
      <alignment horizontal="center" vertical="center" shrinkToFit="1"/>
    </xf>
    <xf numFmtId="3" fontId="8" fillId="5" borderId="7" xfId="0" applyNumberFormat="1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  <xf numFmtId="0" fontId="8" fillId="5" borderId="8" xfId="0" applyFont="1" applyFill="1" applyBorder="1" applyAlignment="1">
      <alignment horizontal="center" vertical="center" shrinkToFit="1"/>
    </xf>
    <xf numFmtId="0" fontId="8" fillId="6" borderId="21" xfId="0" applyFont="1" applyFill="1" applyBorder="1" applyAlignment="1">
      <alignment horizontal="center" vertical="center" shrinkToFit="1"/>
    </xf>
    <xf numFmtId="0" fontId="8" fillId="6" borderId="7" xfId="0" applyFont="1" applyFill="1" applyBorder="1" applyAlignment="1">
      <alignment horizontal="center" vertical="center" shrinkToFit="1"/>
    </xf>
    <xf numFmtId="0" fontId="8" fillId="6" borderId="8" xfId="0" applyFont="1" applyFill="1" applyBorder="1" applyAlignment="1">
      <alignment horizontal="center" vertical="center" shrinkToFit="1"/>
    </xf>
    <xf numFmtId="0" fontId="8" fillId="7" borderId="21" xfId="0" applyFont="1" applyFill="1" applyBorder="1" applyAlignment="1">
      <alignment horizontal="center" vertical="center" shrinkToFit="1"/>
    </xf>
    <xf numFmtId="0" fontId="8" fillId="7" borderId="7" xfId="0" applyFont="1" applyFill="1" applyBorder="1" applyAlignment="1">
      <alignment horizontal="center" vertical="center" shrinkToFit="1"/>
    </xf>
    <xf numFmtId="0" fontId="8" fillId="7" borderId="25" xfId="0" applyFont="1" applyFill="1" applyBorder="1" applyAlignment="1">
      <alignment horizontal="center" vertical="center" shrinkToFit="1"/>
    </xf>
    <xf numFmtId="41" fontId="8" fillId="2" borderId="7" xfId="1" applyFont="1" applyFill="1" applyBorder="1" applyAlignment="1">
      <alignment horizontal="center" vertical="center" shrinkToFit="1"/>
    </xf>
    <xf numFmtId="41" fontId="8" fillId="2" borderId="8" xfId="1" applyFont="1" applyFill="1" applyBorder="1" applyAlignment="1">
      <alignment horizontal="center" vertical="center" shrinkToFit="1"/>
    </xf>
    <xf numFmtId="41" fontId="8" fillId="9" borderId="21" xfId="1" applyFont="1" applyFill="1" applyBorder="1" applyAlignment="1">
      <alignment horizontal="center" vertical="center" shrinkToFit="1"/>
    </xf>
    <xf numFmtId="41" fontId="8" fillId="9" borderId="7" xfId="1" applyFont="1" applyFill="1" applyBorder="1" applyAlignment="1">
      <alignment horizontal="center" vertical="center" shrinkToFit="1"/>
    </xf>
    <xf numFmtId="41" fontId="8" fillId="4" borderId="7" xfId="1" applyFont="1" applyFill="1" applyBorder="1" applyAlignment="1">
      <alignment horizontal="center" vertical="center" shrinkToFit="1"/>
    </xf>
    <xf numFmtId="41" fontId="8" fillId="4" borderId="8" xfId="1" applyFont="1" applyFill="1" applyBorder="1" applyAlignment="1">
      <alignment horizontal="center" vertical="center" shrinkToFit="1"/>
    </xf>
    <xf numFmtId="41" fontId="8" fillId="8" borderId="8" xfId="1" applyFont="1" applyFill="1" applyBorder="1" applyAlignment="1">
      <alignment horizontal="center" vertical="center" shrinkToFit="1"/>
    </xf>
    <xf numFmtId="41" fontId="8" fillId="0" borderId="29" xfId="1" applyFont="1" applyFill="1" applyBorder="1" applyAlignment="1">
      <alignment horizontal="center" vertical="center" shrinkToFit="1"/>
    </xf>
    <xf numFmtId="3" fontId="8" fillId="0" borderId="0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41" fontId="8" fillId="0" borderId="0" xfId="1" applyFont="1" applyFill="1" applyAlignment="1">
      <alignment horizontal="center" vertical="center" shrinkToFit="1"/>
    </xf>
    <xf numFmtId="41" fontId="8" fillId="9" borderId="9" xfId="1" applyFont="1" applyFill="1" applyBorder="1" applyAlignment="1">
      <alignment horizontal="center" vertical="center" shrinkToFit="1"/>
    </xf>
    <xf numFmtId="41" fontId="8" fillId="9" borderId="5" xfId="1" applyFont="1" applyFill="1" applyBorder="1" applyAlignment="1">
      <alignment horizontal="center" vertical="center" shrinkToFit="1"/>
    </xf>
    <xf numFmtId="41" fontId="8" fillId="9" borderId="8" xfId="1" applyFont="1" applyFill="1" applyBorder="1" applyAlignment="1">
      <alignment horizontal="center" vertical="center" shrinkToFit="1"/>
    </xf>
    <xf numFmtId="41" fontId="8" fillId="8" borderId="35" xfId="1" applyFont="1" applyFill="1" applyBorder="1" applyAlignment="1">
      <alignment horizontal="center" vertical="center" shrinkToFit="1"/>
    </xf>
    <xf numFmtId="41" fontId="8" fillId="8" borderId="36" xfId="1" applyFont="1" applyFill="1" applyBorder="1" applyAlignment="1">
      <alignment horizontal="center" vertical="center" shrinkToFit="1"/>
    </xf>
    <xf numFmtId="41" fontId="8" fillId="8" borderId="37" xfId="1" applyFont="1" applyFill="1" applyBorder="1" applyAlignment="1">
      <alignment horizontal="center" vertical="center" shrinkToFit="1"/>
    </xf>
    <xf numFmtId="41" fontId="8" fillId="8" borderId="40" xfId="1" applyFont="1" applyFill="1" applyBorder="1" applyAlignment="1">
      <alignment horizontal="center" vertical="center" shrinkToFit="1"/>
    </xf>
    <xf numFmtId="41" fontId="8" fillId="8" borderId="24" xfId="1" applyFont="1" applyFill="1" applyBorder="1" applyAlignment="1">
      <alignment horizontal="center" vertical="center" wrapText="1" shrinkToFit="1"/>
    </xf>
    <xf numFmtId="41" fontId="8" fillId="8" borderId="24" xfId="1" applyFont="1" applyFill="1" applyBorder="1" applyAlignment="1">
      <alignment horizontal="center" vertical="center" shrinkToFit="1"/>
    </xf>
    <xf numFmtId="41" fontId="8" fillId="8" borderId="25" xfId="1" applyFont="1" applyFill="1" applyBorder="1" applyAlignment="1">
      <alignment horizontal="center" vertical="center" shrinkToFit="1"/>
    </xf>
    <xf numFmtId="41" fontId="8" fillId="8" borderId="3" xfId="1" applyFont="1" applyFill="1" applyBorder="1" applyAlignment="1">
      <alignment horizontal="center" vertical="center" shrinkToFit="1"/>
    </xf>
    <xf numFmtId="41" fontId="8" fillId="8" borderId="4" xfId="1" applyFont="1" applyFill="1" applyBorder="1" applyAlignment="1">
      <alignment horizontal="center" vertical="center" wrapText="1" shrinkToFit="1"/>
    </xf>
    <xf numFmtId="41" fontId="8" fillId="8" borderId="4" xfId="1" applyFont="1" applyFill="1" applyBorder="1" applyAlignment="1">
      <alignment horizontal="center" vertical="center" shrinkToFit="1"/>
    </xf>
    <xf numFmtId="41" fontId="8" fillId="8" borderId="6" xfId="1" applyFont="1" applyFill="1" applyBorder="1" applyAlignment="1">
      <alignment horizontal="center" vertical="center" shrinkToFit="1"/>
    </xf>
    <xf numFmtId="41" fontId="8" fillId="2" borderId="19" xfId="1" applyFont="1" applyFill="1" applyBorder="1" applyAlignment="1">
      <alignment horizontal="center" vertical="center" shrinkToFit="1"/>
    </xf>
    <xf numFmtId="41" fontId="8" fillId="2" borderId="16" xfId="1" applyFont="1" applyFill="1" applyBorder="1" applyAlignment="1">
      <alignment horizontal="center" vertical="center" shrinkToFit="1"/>
    </xf>
    <xf numFmtId="41" fontId="8" fillId="2" borderId="21" xfId="1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7" fillId="7" borderId="5" xfId="0" applyFont="1" applyFill="1" applyBorder="1" applyAlignment="1">
      <alignment horizontal="center" vertical="center" shrinkToFit="1"/>
    </xf>
    <xf numFmtId="10" fontId="7" fillId="7" borderId="4" xfId="0" applyNumberFormat="1" applyFont="1" applyFill="1" applyBorder="1" applyAlignment="1">
      <alignment horizontal="center" vertical="center" wrapText="1" shrinkToFit="1"/>
    </xf>
    <xf numFmtId="0" fontId="7" fillId="7" borderId="1" xfId="0" applyFont="1" applyFill="1" applyBorder="1" applyAlignment="1">
      <alignment horizontal="center" vertical="center" wrapText="1" shrinkToFit="1"/>
    </xf>
    <xf numFmtId="9" fontId="7" fillId="7" borderId="1" xfId="0" applyNumberFormat="1" applyFont="1" applyFill="1" applyBorder="1" applyAlignment="1">
      <alignment horizontal="center" vertical="center" wrapText="1" shrinkToFit="1"/>
    </xf>
    <xf numFmtId="10" fontId="7" fillId="7" borderId="3" xfId="0" applyNumberFormat="1" applyFont="1" applyFill="1" applyBorder="1" applyAlignment="1">
      <alignment horizontal="center" vertical="center" wrapText="1" shrinkToFit="1"/>
    </xf>
    <xf numFmtId="0" fontId="7" fillId="7" borderId="2" xfId="0" applyFont="1" applyFill="1" applyBorder="1" applyAlignment="1">
      <alignment horizontal="center" vertical="center" wrapText="1" shrinkToFit="1"/>
    </xf>
    <xf numFmtId="0" fontId="7" fillId="7" borderId="9" xfId="0" applyFont="1" applyFill="1" applyBorder="1" applyAlignment="1">
      <alignment horizontal="center" vertical="center" wrapText="1" shrinkToFit="1"/>
    </xf>
    <xf numFmtId="0" fontId="7" fillId="7" borderId="6" xfId="0" applyFont="1" applyFill="1" applyBorder="1" applyAlignment="1">
      <alignment horizontal="center" vertical="center" shrinkToFit="1"/>
    </xf>
    <xf numFmtId="0" fontId="7" fillId="7" borderId="8" xfId="0" applyFont="1" applyFill="1" applyBorder="1" applyAlignment="1">
      <alignment horizontal="center" vertical="center" shrinkToFit="1"/>
    </xf>
    <xf numFmtId="10" fontId="7" fillId="7" borderId="2" xfId="0" applyNumberFormat="1" applyFont="1" applyFill="1" applyBorder="1" applyAlignment="1">
      <alignment horizontal="center" vertical="center" wrapText="1" shrinkToFit="1"/>
    </xf>
    <xf numFmtId="10" fontId="7" fillId="7" borderId="1" xfId="0" applyNumberFormat="1" applyFont="1" applyFill="1" applyBorder="1" applyAlignment="1">
      <alignment horizontal="center" vertical="center" wrapText="1" shrinkToFit="1"/>
    </xf>
    <xf numFmtId="10" fontId="7" fillId="7" borderId="1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41" fontId="7" fillId="9" borderId="10" xfId="1" applyFont="1" applyFill="1" applyBorder="1" applyAlignment="1">
      <alignment horizontal="center" vertical="center" wrapText="1" shrinkToFit="1"/>
    </xf>
    <xf numFmtId="41" fontId="7" fillId="9" borderId="7" xfId="1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1" fontId="16" fillId="0" borderId="0" xfId="1" applyFont="1" applyFill="1" applyAlignment="1">
      <alignment horizontal="center" vertical="center" shrinkToFit="1"/>
    </xf>
    <xf numFmtId="0" fontId="7" fillId="7" borderId="11" xfId="0" applyFont="1" applyFill="1" applyBorder="1" applyAlignment="1">
      <alignment horizontal="center" vertical="center" shrinkToFit="1"/>
    </xf>
    <xf numFmtId="0" fontId="7" fillId="7" borderId="10" xfId="0" applyFont="1" applyFill="1" applyBorder="1" applyAlignment="1">
      <alignment horizontal="center" vertical="center" shrinkToFit="1"/>
    </xf>
    <xf numFmtId="0" fontId="7" fillId="7" borderId="12" xfId="0" applyFont="1" applyFill="1" applyBorder="1" applyAlignment="1">
      <alignment horizontal="center" vertical="center" shrinkToFit="1"/>
    </xf>
    <xf numFmtId="0" fontId="11" fillId="3" borderId="0" xfId="0" applyFont="1" applyFill="1" applyBorder="1" applyAlignment="1">
      <alignment horizontal="center" vertical="center" shrinkToFit="1"/>
    </xf>
    <xf numFmtId="41" fontId="7" fillId="2" borderId="32" xfId="1" applyFont="1" applyFill="1" applyBorder="1" applyAlignment="1">
      <alignment horizontal="center" vertical="center" wrapText="1" shrinkToFit="1"/>
    </xf>
    <xf numFmtId="41" fontId="7" fillId="2" borderId="41" xfId="1" applyFont="1" applyFill="1" applyBorder="1" applyAlignment="1">
      <alignment horizontal="center" vertical="center" wrapText="1" shrinkToFit="1"/>
    </xf>
    <xf numFmtId="41" fontId="7" fillId="2" borderId="17" xfId="1" applyFont="1" applyFill="1" applyBorder="1" applyAlignment="1">
      <alignment horizontal="center" vertical="center" wrapText="1" shrinkToFit="1"/>
    </xf>
    <xf numFmtId="41" fontId="7" fillId="2" borderId="13" xfId="1" applyFont="1" applyFill="1" applyBorder="1" applyAlignment="1">
      <alignment horizontal="center" vertical="center" wrapText="1" shrinkToFit="1"/>
    </xf>
    <xf numFmtId="0" fontId="7" fillId="6" borderId="27" xfId="0" applyFont="1" applyFill="1" applyBorder="1" applyAlignment="1">
      <alignment horizontal="center" vertical="center" shrinkToFit="1"/>
    </xf>
    <xf numFmtId="0" fontId="7" fillId="6" borderId="18" xfId="0" applyFont="1" applyFill="1" applyBorder="1" applyAlignment="1">
      <alignment horizontal="center" vertical="center" shrinkToFit="1"/>
    </xf>
    <xf numFmtId="0" fontId="7" fillId="6" borderId="14" xfId="0" applyFont="1" applyFill="1" applyBorder="1" applyAlignment="1">
      <alignment horizontal="center" vertical="center" shrinkToFit="1"/>
    </xf>
    <xf numFmtId="0" fontId="7" fillId="6" borderId="15" xfId="0" applyFont="1" applyFill="1" applyBorder="1" applyAlignment="1">
      <alignment horizontal="center" vertical="center" shrinkToFit="1"/>
    </xf>
    <xf numFmtId="0" fontId="7" fillId="6" borderId="22" xfId="0" applyFont="1" applyFill="1" applyBorder="1" applyAlignment="1">
      <alignment horizontal="center" vertical="center" shrinkToFit="1"/>
    </xf>
    <xf numFmtId="0" fontId="7" fillId="7" borderId="15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41" fontId="7" fillId="0" borderId="28" xfId="1" applyFont="1" applyFill="1" applyBorder="1" applyAlignment="1">
      <alignment horizontal="center" vertical="center" shrinkToFit="1"/>
    </xf>
    <xf numFmtId="41" fontId="7" fillId="0" borderId="29" xfId="1" applyFont="1" applyFill="1" applyBorder="1" applyAlignment="1">
      <alignment horizontal="center" vertical="center" shrinkToFit="1"/>
    </xf>
    <xf numFmtId="41" fontId="7" fillId="9" borderId="16" xfId="1" applyFont="1" applyFill="1" applyBorder="1" applyAlignment="1">
      <alignment horizontal="center" vertical="center" wrapText="1" shrinkToFit="1"/>
    </xf>
    <xf numFmtId="41" fontId="7" fillId="9" borderId="21" xfId="1" applyFont="1" applyFill="1" applyBorder="1" applyAlignment="1">
      <alignment horizontal="center" vertical="center" shrinkToFit="1"/>
    </xf>
    <xf numFmtId="41" fontId="7" fillId="4" borderId="26" xfId="1" applyFont="1" applyFill="1" applyBorder="1" applyAlignment="1">
      <alignment horizontal="center" vertical="center" wrapText="1" shrinkToFit="1"/>
    </xf>
    <xf numFmtId="41" fontId="7" fillId="4" borderId="23" xfId="1" applyFont="1" applyFill="1" applyBorder="1" applyAlignment="1">
      <alignment horizontal="center" vertical="center" shrinkToFit="1"/>
    </xf>
    <xf numFmtId="41" fontId="7" fillId="4" borderId="17" xfId="1" applyFont="1" applyFill="1" applyBorder="1" applyAlignment="1">
      <alignment horizontal="center" vertical="center" wrapText="1" shrinkToFit="1"/>
    </xf>
    <xf numFmtId="41" fontId="7" fillId="4" borderId="13" xfId="1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shrinkToFit="1"/>
    </xf>
    <xf numFmtId="0" fontId="7" fillId="5" borderId="16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41" fontId="7" fillId="2" borderId="26" xfId="1" applyFont="1" applyFill="1" applyBorder="1" applyAlignment="1">
      <alignment horizontal="center" vertical="center" wrapText="1" shrinkToFit="1"/>
    </xf>
    <xf numFmtId="41" fontId="7" fillId="2" borderId="23" xfId="1" applyFont="1" applyFill="1" applyBorder="1" applyAlignment="1">
      <alignment horizontal="center" vertical="center" wrapText="1" shrinkToFit="1"/>
    </xf>
    <xf numFmtId="41" fontId="7" fillId="8" borderId="33" xfId="1" applyFont="1" applyFill="1" applyBorder="1" applyAlignment="1">
      <alignment horizontal="center" vertical="center" wrapText="1" shrinkToFit="1"/>
    </xf>
    <xf numFmtId="41" fontId="7" fillId="8" borderId="34" xfId="1" applyFont="1" applyFill="1" applyBorder="1" applyAlignment="1">
      <alignment horizontal="center" vertical="center" wrapText="1" shrinkToFit="1"/>
    </xf>
    <xf numFmtId="41" fontId="7" fillId="8" borderId="32" xfId="1" applyFont="1" applyFill="1" applyBorder="1" applyAlignment="1">
      <alignment horizontal="center" vertical="center" wrapText="1" shrinkToFit="1"/>
    </xf>
    <xf numFmtId="41" fontId="7" fillId="8" borderId="41" xfId="1" applyFont="1" applyFill="1" applyBorder="1" applyAlignment="1">
      <alignment horizontal="center" vertical="center" wrapText="1" shrinkToFit="1"/>
    </xf>
    <xf numFmtId="41" fontId="7" fillId="9" borderId="12" xfId="1" applyFont="1" applyFill="1" applyBorder="1" applyAlignment="1">
      <alignment horizontal="center" vertical="center" wrapText="1" shrinkToFit="1"/>
    </xf>
    <xf numFmtId="41" fontId="7" fillId="9" borderId="8" xfId="1" applyFont="1" applyFill="1" applyBorder="1" applyAlignment="1">
      <alignment horizontal="center" vertical="center" shrinkToFit="1"/>
    </xf>
    <xf numFmtId="41" fontId="7" fillId="8" borderId="38" xfId="1" applyFont="1" applyFill="1" applyBorder="1" applyAlignment="1">
      <alignment horizontal="center" vertical="center" wrapText="1" shrinkToFit="1"/>
    </xf>
    <xf numFmtId="41" fontId="7" fillId="8" borderId="39" xfId="1" applyFont="1" applyFill="1" applyBorder="1" applyAlignment="1">
      <alignment horizontal="center" vertical="center" wrapText="1" shrinkToFit="1"/>
    </xf>
    <xf numFmtId="41" fontId="7" fillId="8" borderId="26" xfId="1" applyFont="1" applyFill="1" applyBorder="1" applyAlignment="1">
      <alignment horizontal="center" vertical="center" wrapText="1" shrinkToFit="1"/>
    </xf>
    <xf numFmtId="41" fontId="7" fillId="8" borderId="23" xfId="1" applyFont="1" applyFill="1" applyBorder="1" applyAlignment="1">
      <alignment horizontal="center" vertical="center" wrapText="1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efg11@hanmail.ne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6" Type="http://schemas.openxmlformats.org/officeDocument/2006/relationships/hyperlink" Target="mailto:efg11@hanmail.net" TargetMode="External"/><Relationship Id="rId5" Type="http://schemas.openxmlformats.org/officeDocument/2006/relationships/hyperlink" Target="mailto:abcd@naver.com" TargetMode="External"/><Relationship Id="rId4" Type="http://schemas.openxmlformats.org/officeDocument/2006/relationships/hyperlink" Target="mailto:abcd@naver.com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BK33"/>
  <sheetViews>
    <sheetView tabSelected="1" view="pageBreakPreview" zoomScale="80" zoomScaleNormal="80" zoomScaleSheetLayoutView="80" workbookViewId="0">
      <selection activeCell="I7" sqref="I7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" style="1" customWidth="1"/>
    <col min="13" max="20" width="17.75" style="1" customWidth="1"/>
    <col min="21" max="21" width="11.375" style="1" customWidth="1"/>
    <col min="22" max="22" width="5.75" style="1" customWidth="1"/>
    <col min="23" max="23" width="17.75" style="1" customWidth="1"/>
    <col min="24" max="24" width="12" style="1" customWidth="1"/>
    <col min="25" max="25" width="6.125" style="1" customWidth="1"/>
    <col min="26" max="26" width="17.75" style="1" customWidth="1"/>
    <col min="27" max="27" width="11.75" style="1" customWidth="1"/>
    <col min="28" max="28" width="5.375" style="1" customWidth="1"/>
    <col min="29" max="29" width="22.5" style="1" customWidth="1"/>
    <col min="30" max="30" width="12" style="1" customWidth="1"/>
    <col min="31" max="31" width="5.125" style="1" customWidth="1"/>
    <col min="32" max="32" width="10.625" style="1" customWidth="1"/>
    <col min="33" max="47" width="8.625" style="1" customWidth="1"/>
    <col min="48" max="58" width="15.625" style="2" customWidth="1"/>
    <col min="59" max="59" width="20.625" style="2" customWidth="1"/>
    <col min="60" max="62" width="15.625" style="2" customWidth="1"/>
    <col min="63" max="63" width="12.125" style="2" customWidth="1"/>
    <col min="64" max="16384" width="9" style="1"/>
  </cols>
  <sheetData>
    <row r="1" spans="1:63" ht="70.5" customHeight="1"/>
    <row r="2" spans="1:63" ht="72.75" customHeight="1" thickBot="1">
      <c r="A2" s="155" t="s">
        <v>76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</row>
    <row r="3" spans="1:63" s="3" customFormat="1" ht="27" customHeight="1">
      <c r="A3" s="166" t="s">
        <v>0</v>
      </c>
      <c r="B3" s="168" t="s">
        <v>77</v>
      </c>
      <c r="C3" s="170" t="s">
        <v>55</v>
      </c>
      <c r="D3" s="170"/>
      <c r="E3" s="170"/>
      <c r="F3" s="170"/>
      <c r="G3" s="170"/>
      <c r="H3" s="170"/>
      <c r="I3" s="170"/>
      <c r="J3" s="170"/>
      <c r="K3" s="170"/>
      <c r="L3" s="171"/>
      <c r="M3" s="172" t="s">
        <v>43</v>
      </c>
      <c r="N3" s="172"/>
      <c r="O3" s="172"/>
      <c r="P3" s="173"/>
      <c r="Q3" s="172" t="s">
        <v>44</v>
      </c>
      <c r="R3" s="172"/>
      <c r="S3" s="173"/>
      <c r="T3" s="182" t="s">
        <v>35</v>
      </c>
      <c r="U3" s="183"/>
      <c r="V3" s="183"/>
      <c r="W3" s="183"/>
      <c r="X3" s="183"/>
      <c r="Y3" s="184"/>
      <c r="Z3" s="185" t="s">
        <v>36</v>
      </c>
      <c r="AA3" s="186"/>
      <c r="AB3" s="186"/>
      <c r="AC3" s="186"/>
      <c r="AD3" s="186"/>
      <c r="AE3" s="187"/>
      <c r="AF3" s="160" t="s">
        <v>57</v>
      </c>
      <c r="AG3" s="162" t="s">
        <v>67</v>
      </c>
      <c r="AH3" s="163"/>
      <c r="AI3" s="163"/>
      <c r="AJ3" s="163"/>
      <c r="AK3" s="164"/>
      <c r="AL3" s="165" t="s">
        <v>68</v>
      </c>
      <c r="AM3" s="165"/>
      <c r="AN3" s="165"/>
      <c r="AO3" s="165"/>
      <c r="AP3" s="165"/>
      <c r="AQ3" s="152" t="s">
        <v>66</v>
      </c>
      <c r="AR3" s="153"/>
      <c r="AS3" s="153"/>
      <c r="AT3" s="153"/>
      <c r="AU3" s="154"/>
      <c r="AV3" s="156" t="s">
        <v>88</v>
      </c>
      <c r="AW3" s="158" t="s">
        <v>89</v>
      </c>
      <c r="AX3" s="158" t="s">
        <v>90</v>
      </c>
      <c r="AY3" s="188" t="s">
        <v>84</v>
      </c>
      <c r="AZ3" s="176" t="s">
        <v>81</v>
      </c>
      <c r="BA3" s="147" t="s">
        <v>82</v>
      </c>
      <c r="BB3" s="147" t="s">
        <v>83</v>
      </c>
      <c r="BC3" s="194" t="s">
        <v>84</v>
      </c>
      <c r="BD3" s="176" t="s">
        <v>85</v>
      </c>
      <c r="BE3" s="180" t="s">
        <v>86</v>
      </c>
      <c r="BF3" s="178" t="s">
        <v>87</v>
      </c>
      <c r="BG3" s="190" t="s">
        <v>92</v>
      </c>
      <c r="BH3" s="192" t="s">
        <v>95</v>
      </c>
      <c r="BI3" s="196" t="s">
        <v>96</v>
      </c>
      <c r="BJ3" s="198" t="s">
        <v>97</v>
      </c>
      <c r="BK3" s="174" t="s">
        <v>8</v>
      </c>
    </row>
    <row r="4" spans="1:63" s="3" customFormat="1" ht="54.75" customHeight="1" thickBot="1">
      <c r="A4" s="167"/>
      <c r="B4" s="169"/>
      <c r="C4" s="5" t="s">
        <v>3</v>
      </c>
      <c r="D4" s="6" t="s">
        <v>22</v>
      </c>
      <c r="E4" s="7" t="s">
        <v>41</v>
      </c>
      <c r="F4" s="7" t="s">
        <v>42</v>
      </c>
      <c r="G4" s="7" t="s">
        <v>69</v>
      </c>
      <c r="H4" s="6" t="s">
        <v>30</v>
      </c>
      <c r="I4" s="6" t="s">
        <v>1</v>
      </c>
      <c r="J4" s="6" t="s">
        <v>24</v>
      </c>
      <c r="K4" s="6" t="s">
        <v>25</v>
      </c>
      <c r="L4" s="8" t="s">
        <v>56</v>
      </c>
      <c r="M4" s="9" t="s">
        <v>2</v>
      </c>
      <c r="N4" s="10" t="s">
        <v>41</v>
      </c>
      <c r="O4" s="10" t="s">
        <v>42</v>
      </c>
      <c r="P4" s="11" t="s">
        <v>69</v>
      </c>
      <c r="Q4" s="12" t="s">
        <v>45</v>
      </c>
      <c r="R4" s="10" t="s">
        <v>41</v>
      </c>
      <c r="S4" s="13" t="s">
        <v>42</v>
      </c>
      <c r="T4" s="14" t="s">
        <v>11</v>
      </c>
      <c r="U4" s="15" t="s">
        <v>21</v>
      </c>
      <c r="V4" s="15" t="s">
        <v>13</v>
      </c>
      <c r="W4" s="15" t="s">
        <v>91</v>
      </c>
      <c r="X4" s="15" t="s">
        <v>7</v>
      </c>
      <c r="Y4" s="16" t="s">
        <v>13</v>
      </c>
      <c r="Z4" s="17" t="s">
        <v>11</v>
      </c>
      <c r="AA4" s="18" t="s">
        <v>21</v>
      </c>
      <c r="AB4" s="18" t="s">
        <v>13</v>
      </c>
      <c r="AC4" s="18" t="s">
        <v>4</v>
      </c>
      <c r="AD4" s="18" t="s">
        <v>7</v>
      </c>
      <c r="AE4" s="19" t="s">
        <v>14</v>
      </c>
      <c r="AF4" s="161"/>
      <c r="AG4" s="20" t="s">
        <v>61</v>
      </c>
      <c r="AH4" s="20" t="s">
        <v>62</v>
      </c>
      <c r="AI4" s="20" t="s">
        <v>63</v>
      </c>
      <c r="AJ4" s="20" t="s">
        <v>64</v>
      </c>
      <c r="AK4" s="21" t="s">
        <v>65</v>
      </c>
      <c r="AL4" s="22" t="s">
        <v>61</v>
      </c>
      <c r="AM4" s="23" t="s">
        <v>62</v>
      </c>
      <c r="AN4" s="23" t="s">
        <v>63</v>
      </c>
      <c r="AO4" s="23" t="s">
        <v>64</v>
      </c>
      <c r="AP4" s="24" t="s">
        <v>65</v>
      </c>
      <c r="AQ4" s="141" t="s">
        <v>61</v>
      </c>
      <c r="AR4" s="23" t="s">
        <v>62</v>
      </c>
      <c r="AS4" s="23" t="s">
        <v>63</v>
      </c>
      <c r="AT4" s="23" t="s">
        <v>64</v>
      </c>
      <c r="AU4" s="142" t="s">
        <v>65</v>
      </c>
      <c r="AV4" s="157"/>
      <c r="AW4" s="159"/>
      <c r="AX4" s="159"/>
      <c r="AY4" s="189"/>
      <c r="AZ4" s="177"/>
      <c r="BA4" s="148"/>
      <c r="BB4" s="148"/>
      <c r="BC4" s="195"/>
      <c r="BD4" s="177"/>
      <c r="BE4" s="181"/>
      <c r="BF4" s="179"/>
      <c r="BG4" s="191"/>
      <c r="BH4" s="193"/>
      <c r="BI4" s="197"/>
      <c r="BJ4" s="199"/>
      <c r="BK4" s="175"/>
    </row>
    <row r="5" spans="1:63" s="3" customFormat="1" ht="39.950000000000003" customHeight="1">
      <c r="A5" s="149">
        <v>1</v>
      </c>
      <c r="B5" s="25">
        <v>1</v>
      </c>
      <c r="C5" s="26" t="s">
        <v>20</v>
      </c>
      <c r="D5" s="27" t="s">
        <v>23</v>
      </c>
      <c r="E5" s="27" t="s">
        <v>40</v>
      </c>
      <c r="F5" s="27" t="s">
        <v>37</v>
      </c>
      <c r="G5" s="28" t="s">
        <v>70</v>
      </c>
      <c r="H5" s="27" t="s">
        <v>31</v>
      </c>
      <c r="I5" s="27" t="s">
        <v>79</v>
      </c>
      <c r="J5" s="27" t="s">
        <v>28</v>
      </c>
      <c r="K5" s="27" t="s">
        <v>26</v>
      </c>
      <c r="L5" s="29">
        <v>1998</v>
      </c>
      <c r="M5" s="26" t="s">
        <v>5</v>
      </c>
      <c r="N5" s="27" t="s">
        <v>46</v>
      </c>
      <c r="O5" s="27" t="s">
        <v>47</v>
      </c>
      <c r="P5" s="30" t="s">
        <v>70</v>
      </c>
      <c r="Q5" s="26" t="s">
        <v>50</v>
      </c>
      <c r="R5" s="27" t="s">
        <v>46</v>
      </c>
      <c r="S5" s="29" t="s">
        <v>52</v>
      </c>
      <c r="T5" s="31" t="s">
        <v>12</v>
      </c>
      <c r="U5" s="32">
        <v>78</v>
      </c>
      <c r="V5" s="32">
        <v>1</v>
      </c>
      <c r="W5" s="32" t="s">
        <v>6</v>
      </c>
      <c r="X5" s="32">
        <v>200</v>
      </c>
      <c r="Y5" s="33">
        <v>1</v>
      </c>
      <c r="Z5" s="34" t="s">
        <v>12</v>
      </c>
      <c r="AA5" s="35">
        <v>78</v>
      </c>
      <c r="AB5" s="35">
        <v>1</v>
      </c>
      <c r="AC5" s="35" t="s">
        <v>6</v>
      </c>
      <c r="AD5" s="35">
        <v>200</v>
      </c>
      <c r="AE5" s="36">
        <v>1</v>
      </c>
      <c r="AF5" s="37" t="s">
        <v>58</v>
      </c>
      <c r="AG5" s="38">
        <v>80.5</v>
      </c>
      <c r="AH5" s="38">
        <v>250.5</v>
      </c>
      <c r="AI5" s="38"/>
      <c r="AJ5" s="38"/>
      <c r="AK5" s="39"/>
      <c r="AL5" s="40">
        <v>5.3</v>
      </c>
      <c r="AM5" s="41">
        <v>15.3</v>
      </c>
      <c r="AN5" s="41"/>
      <c r="AO5" s="41"/>
      <c r="AP5" s="42"/>
      <c r="AQ5" s="138">
        <v>0.93400000000000005</v>
      </c>
      <c r="AR5" s="143">
        <v>0.93899999999999995</v>
      </c>
      <c r="AS5" s="139"/>
      <c r="AT5" s="139"/>
      <c r="AU5" s="140"/>
      <c r="AV5" s="131">
        <f t="shared" ref="AV5:AX6" si="0">AZ5+BD5+BH5</f>
        <v>55500000</v>
      </c>
      <c r="AW5" s="43">
        <f t="shared" si="0"/>
        <v>47250000</v>
      </c>
      <c r="AX5" s="43">
        <f t="shared" si="0"/>
        <v>5250000</v>
      </c>
      <c r="AY5" s="44">
        <f>AV5-AW5-AX5</f>
        <v>3000000</v>
      </c>
      <c r="AZ5" s="45">
        <v>50000000</v>
      </c>
      <c r="BA5" s="46">
        <v>42300000</v>
      </c>
      <c r="BB5" s="46">
        <v>4700000</v>
      </c>
      <c r="BC5" s="116">
        <v>3000000</v>
      </c>
      <c r="BD5" s="45">
        <v>3500000</v>
      </c>
      <c r="BE5" s="47">
        <f>BD5*0.9</f>
        <v>3150000</v>
      </c>
      <c r="BF5" s="48">
        <f>BD5-BE5</f>
        <v>350000</v>
      </c>
      <c r="BG5" s="119" t="s">
        <v>72</v>
      </c>
      <c r="BH5" s="126">
        <v>2000000</v>
      </c>
      <c r="BI5" s="122">
        <v>1800000</v>
      </c>
      <c r="BJ5" s="49">
        <v>200000</v>
      </c>
      <c r="BK5" s="50" t="s">
        <v>10</v>
      </c>
    </row>
    <row r="6" spans="1:63" s="3" customFormat="1" ht="39.950000000000003" customHeight="1">
      <c r="A6" s="150"/>
      <c r="B6" s="51">
        <v>2</v>
      </c>
      <c r="C6" s="52" t="s">
        <v>20</v>
      </c>
      <c r="D6" s="53" t="s">
        <v>23</v>
      </c>
      <c r="E6" s="27" t="s">
        <v>40</v>
      </c>
      <c r="F6" s="27" t="s">
        <v>38</v>
      </c>
      <c r="G6" s="28" t="s">
        <v>70</v>
      </c>
      <c r="H6" s="53" t="s">
        <v>32</v>
      </c>
      <c r="I6" s="27" t="s">
        <v>79</v>
      </c>
      <c r="J6" s="53" t="s">
        <v>28</v>
      </c>
      <c r="K6" s="53" t="s">
        <v>26</v>
      </c>
      <c r="L6" s="51">
        <v>1998</v>
      </c>
      <c r="M6" s="52" t="s">
        <v>5</v>
      </c>
      <c r="N6" s="27" t="s">
        <v>46</v>
      </c>
      <c r="O6" s="27" t="s">
        <v>48</v>
      </c>
      <c r="P6" s="30" t="s">
        <v>70</v>
      </c>
      <c r="Q6" s="52" t="s">
        <v>50</v>
      </c>
      <c r="R6" s="27" t="s">
        <v>46</v>
      </c>
      <c r="S6" s="29" t="s">
        <v>53</v>
      </c>
      <c r="T6" s="54" t="s">
        <v>15</v>
      </c>
      <c r="U6" s="55">
        <v>250</v>
      </c>
      <c r="V6" s="55">
        <v>1</v>
      </c>
      <c r="W6" s="55" t="s">
        <v>19</v>
      </c>
      <c r="X6" s="55">
        <v>360</v>
      </c>
      <c r="Y6" s="56">
        <v>1</v>
      </c>
      <c r="Z6" s="57" t="s">
        <v>15</v>
      </c>
      <c r="AA6" s="58">
        <v>250</v>
      </c>
      <c r="AB6" s="58">
        <v>1</v>
      </c>
      <c r="AC6" s="58" t="s">
        <v>94</v>
      </c>
      <c r="AD6" s="58">
        <v>300</v>
      </c>
      <c r="AE6" s="59">
        <v>1</v>
      </c>
      <c r="AF6" s="60" t="s">
        <v>60</v>
      </c>
      <c r="AG6" s="61">
        <v>25.3</v>
      </c>
      <c r="AH6" s="61"/>
      <c r="AI6" s="61"/>
      <c r="AJ6" s="61">
        <v>5.3</v>
      </c>
      <c r="AK6" s="62"/>
      <c r="AL6" s="63">
        <v>10.3</v>
      </c>
      <c r="AM6" s="64"/>
      <c r="AN6" s="64"/>
      <c r="AO6" s="64">
        <v>2.1</v>
      </c>
      <c r="AP6" s="65"/>
      <c r="AQ6" s="135">
        <v>0.59299999999999997</v>
      </c>
      <c r="AR6" s="137"/>
      <c r="AS6" s="136"/>
      <c r="AT6" s="144">
        <v>0.60399999999999998</v>
      </c>
      <c r="AU6" s="66"/>
      <c r="AV6" s="130">
        <f t="shared" si="0"/>
        <v>584400000</v>
      </c>
      <c r="AW6" s="43">
        <f t="shared" si="0"/>
        <v>525960000</v>
      </c>
      <c r="AX6" s="43">
        <f t="shared" si="0"/>
        <v>58440000</v>
      </c>
      <c r="AY6" s="44">
        <f>AV6-AW6-AX6</f>
        <v>0</v>
      </c>
      <c r="AZ6" s="70">
        <v>480000000</v>
      </c>
      <c r="BA6" s="71">
        <v>432000000</v>
      </c>
      <c r="BB6" s="71">
        <v>48000000</v>
      </c>
      <c r="BC6" s="117"/>
      <c r="BD6" s="70">
        <v>4400000</v>
      </c>
      <c r="BE6" s="72">
        <f>BD6*0.9</f>
        <v>3960000</v>
      </c>
      <c r="BF6" s="73">
        <f>BD6-BE6</f>
        <v>440000</v>
      </c>
      <c r="BG6" s="120" t="s">
        <v>93</v>
      </c>
      <c r="BH6" s="127">
        <v>100000000</v>
      </c>
      <c r="BI6" s="123">
        <v>90000000</v>
      </c>
      <c r="BJ6" s="74">
        <v>10000000</v>
      </c>
      <c r="BK6" s="75" t="s">
        <v>9</v>
      </c>
    </row>
    <row r="7" spans="1:63" s="3" customFormat="1" ht="39.950000000000003" customHeight="1">
      <c r="A7" s="76">
        <v>2</v>
      </c>
      <c r="B7" s="29">
        <v>1</v>
      </c>
      <c r="C7" s="52" t="s">
        <v>74</v>
      </c>
      <c r="D7" s="53" t="s">
        <v>75</v>
      </c>
      <c r="E7" s="27" t="s">
        <v>40</v>
      </c>
      <c r="F7" s="27" t="s">
        <v>39</v>
      </c>
      <c r="G7" s="28" t="s">
        <v>71</v>
      </c>
      <c r="H7" s="53" t="s">
        <v>33</v>
      </c>
      <c r="I7" s="53" t="s">
        <v>16</v>
      </c>
      <c r="J7" s="53" t="s">
        <v>29</v>
      </c>
      <c r="K7" s="53" t="s">
        <v>27</v>
      </c>
      <c r="L7" s="51">
        <v>2005</v>
      </c>
      <c r="M7" s="52" t="s">
        <v>17</v>
      </c>
      <c r="N7" s="27" t="s">
        <v>46</v>
      </c>
      <c r="O7" s="27" t="s">
        <v>49</v>
      </c>
      <c r="P7" s="30" t="s">
        <v>71</v>
      </c>
      <c r="Q7" s="52" t="s">
        <v>51</v>
      </c>
      <c r="R7" s="27" t="s">
        <v>46</v>
      </c>
      <c r="S7" s="29" t="s">
        <v>54</v>
      </c>
      <c r="T7" s="77" t="s">
        <v>73</v>
      </c>
      <c r="U7" s="55">
        <v>240</v>
      </c>
      <c r="V7" s="78">
        <v>1</v>
      </c>
      <c r="W7" s="55" t="s">
        <v>19</v>
      </c>
      <c r="X7" s="55">
        <v>400</v>
      </c>
      <c r="Y7" s="56">
        <v>1</v>
      </c>
      <c r="Z7" s="79" t="s">
        <v>18</v>
      </c>
      <c r="AA7" s="58">
        <v>240</v>
      </c>
      <c r="AB7" s="80">
        <v>1</v>
      </c>
      <c r="AC7" s="58" t="s">
        <v>19</v>
      </c>
      <c r="AD7" s="58">
        <v>400</v>
      </c>
      <c r="AE7" s="59">
        <v>1</v>
      </c>
      <c r="AF7" s="60" t="s">
        <v>59</v>
      </c>
      <c r="AG7" s="61"/>
      <c r="AH7" s="61"/>
      <c r="AI7" s="61"/>
      <c r="AJ7" s="61"/>
      <c r="AK7" s="62"/>
      <c r="AL7" s="63"/>
      <c r="AM7" s="64"/>
      <c r="AN7" s="64"/>
      <c r="AO7" s="64"/>
      <c r="AP7" s="65"/>
      <c r="AQ7" s="138">
        <v>0.90400000000000003</v>
      </c>
      <c r="AR7" s="143"/>
      <c r="AS7" s="145">
        <v>0.65400000000000003</v>
      </c>
      <c r="AT7" s="133"/>
      <c r="AU7" s="134"/>
      <c r="AV7" s="67">
        <f t="shared" ref="AV7:AX8" si="1">AZ7+BD7</f>
        <v>77660000</v>
      </c>
      <c r="AW7" s="68">
        <f t="shared" si="1"/>
        <v>70560000</v>
      </c>
      <c r="AX7" s="68">
        <f t="shared" si="1"/>
        <v>7100000</v>
      </c>
      <c r="AY7" s="69">
        <f>AV7-AW7-AX7</f>
        <v>0</v>
      </c>
      <c r="AZ7" s="70">
        <v>73260000</v>
      </c>
      <c r="BA7" s="71">
        <v>66600000</v>
      </c>
      <c r="BB7" s="71">
        <v>6660000</v>
      </c>
      <c r="BC7" s="117"/>
      <c r="BD7" s="70">
        <v>4400000</v>
      </c>
      <c r="BE7" s="72">
        <f t="shared" ref="BE7:BE8" si="2">BD7*0.9</f>
        <v>3960000</v>
      </c>
      <c r="BF7" s="73">
        <f t="shared" ref="BF7:BF8" si="3">BD7-BE7</f>
        <v>440000</v>
      </c>
      <c r="BG7" s="120">
        <v>0</v>
      </c>
      <c r="BH7" s="128"/>
      <c r="BI7" s="124"/>
      <c r="BJ7" s="81"/>
      <c r="BK7" s="75" t="s">
        <v>78</v>
      </c>
    </row>
    <row r="8" spans="1:63" s="3" customFormat="1" ht="39.950000000000003" customHeight="1" thickBot="1">
      <c r="A8" s="82"/>
      <c r="B8" s="83"/>
      <c r="C8" s="84"/>
      <c r="D8" s="85"/>
      <c r="E8" s="85"/>
      <c r="F8" s="85"/>
      <c r="G8" s="85"/>
      <c r="H8" s="85"/>
      <c r="I8" s="85"/>
      <c r="J8" s="85"/>
      <c r="K8" s="85"/>
      <c r="L8" s="86"/>
      <c r="M8" s="87"/>
      <c r="N8" s="88"/>
      <c r="O8" s="88"/>
      <c r="P8" s="89"/>
      <c r="Q8" s="87"/>
      <c r="R8" s="88"/>
      <c r="S8" s="89"/>
      <c r="T8" s="90"/>
      <c r="U8" s="91"/>
      <c r="V8" s="91"/>
      <c r="W8" s="92"/>
      <c r="X8" s="92"/>
      <c r="Y8" s="93"/>
      <c r="Z8" s="94"/>
      <c r="AA8" s="95"/>
      <c r="AB8" s="95"/>
      <c r="AC8" s="96"/>
      <c r="AD8" s="96"/>
      <c r="AE8" s="97"/>
      <c r="AF8" s="98"/>
      <c r="AG8" s="99"/>
      <c r="AH8" s="99"/>
      <c r="AI8" s="99"/>
      <c r="AJ8" s="99"/>
      <c r="AK8" s="100"/>
      <c r="AL8" s="101"/>
      <c r="AM8" s="102"/>
      <c r="AN8" s="102"/>
      <c r="AO8" s="102"/>
      <c r="AP8" s="103"/>
      <c r="AQ8" s="141"/>
      <c r="AR8" s="23"/>
      <c r="AS8" s="23"/>
      <c r="AT8" s="23"/>
      <c r="AU8" s="142"/>
      <c r="AV8" s="132">
        <f t="shared" si="1"/>
        <v>0</v>
      </c>
      <c r="AW8" s="104">
        <f t="shared" si="1"/>
        <v>0</v>
      </c>
      <c r="AX8" s="104">
        <f t="shared" si="1"/>
        <v>0</v>
      </c>
      <c r="AY8" s="105">
        <f>AV8-AW8-AX8</f>
        <v>0</v>
      </c>
      <c r="AZ8" s="106"/>
      <c r="BA8" s="107"/>
      <c r="BB8" s="107">
        <f>AZ8*0.1</f>
        <v>0</v>
      </c>
      <c r="BC8" s="118"/>
      <c r="BD8" s="106"/>
      <c r="BE8" s="108">
        <f t="shared" si="2"/>
        <v>0</v>
      </c>
      <c r="BF8" s="109">
        <f t="shared" si="3"/>
        <v>0</v>
      </c>
      <c r="BG8" s="121"/>
      <c r="BH8" s="129"/>
      <c r="BI8" s="125"/>
      <c r="BJ8" s="110"/>
      <c r="BK8" s="111"/>
    </row>
    <row r="9" spans="1:63" s="3" customFormat="1" ht="39.950000000000003" customHeight="1">
      <c r="A9" s="146" t="s">
        <v>34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12"/>
      <c r="O9" s="112"/>
      <c r="P9" s="112"/>
      <c r="Q9" s="112"/>
      <c r="R9" s="112"/>
      <c r="S9" s="112"/>
      <c r="T9" s="113"/>
      <c r="U9" s="113"/>
      <c r="V9" s="113"/>
      <c r="W9" s="113"/>
      <c r="X9" s="113"/>
      <c r="Y9" s="113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51" t="s">
        <v>80</v>
      </c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15"/>
      <c r="BH9" s="115"/>
      <c r="BI9" s="115"/>
      <c r="BJ9" s="115"/>
      <c r="BK9" s="115"/>
    </row>
    <row r="10" spans="1:63" s="3" customFormat="1" ht="30" customHeight="1"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s="3" customFormat="1" ht="30" customHeight="1"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</row>
    <row r="12" spans="1:63" s="3" customFormat="1" ht="30" customHeight="1"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63" s="3" customFormat="1" ht="30" customHeight="1"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63" s="3" customFormat="1" ht="30" customHeight="1"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63" s="3" customFormat="1" ht="30" customHeight="1"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</row>
    <row r="16" spans="1:63" s="3" customFormat="1" ht="30" customHeight="1"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8:63" s="3" customFormat="1" ht="30" customHeight="1"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</row>
    <row r="18" spans="48:63" s="3" customFormat="1" ht="30" customHeight="1"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</row>
    <row r="19" spans="48:63" ht="30" customHeight="1"/>
    <row r="20" spans="48:63" ht="30" customHeight="1"/>
    <row r="21" spans="48:63" ht="30" customHeight="1"/>
    <row r="22" spans="48:63" ht="30" customHeight="1"/>
    <row r="23" spans="48:63" ht="30" customHeight="1"/>
    <row r="24" spans="48:63" ht="30" customHeight="1"/>
    <row r="25" spans="48:63" ht="30" customHeight="1"/>
    <row r="26" spans="48:63" ht="30" customHeight="1"/>
    <row r="27" spans="48:63" ht="30" customHeight="1"/>
    <row r="28" spans="48:63" ht="30" customHeight="1"/>
    <row r="29" spans="48:63" ht="30" customHeight="1"/>
    <row r="30" spans="48:63" ht="30" customHeight="1"/>
    <row r="31" spans="48:63" ht="30" customHeight="1"/>
    <row r="32" spans="48:63" ht="30" customHeight="1"/>
    <row r="33" ht="30" customHeight="1"/>
  </sheetData>
  <mergeCells count="31">
    <mergeCell ref="BK3:BK4"/>
    <mergeCell ref="BD3:BD4"/>
    <mergeCell ref="BF3:BF4"/>
    <mergeCell ref="BE3:BE4"/>
    <mergeCell ref="T3:Y3"/>
    <mergeCell ref="Z3:AE3"/>
    <mergeCell ref="AY3:AY4"/>
    <mergeCell ref="BG3:BG4"/>
    <mergeCell ref="BH3:BH4"/>
    <mergeCell ref="AZ3:AZ4"/>
    <mergeCell ref="BC3:BC4"/>
    <mergeCell ref="BI3:BI4"/>
    <mergeCell ref="BJ3:BJ4"/>
    <mergeCell ref="A2:AD2"/>
    <mergeCell ref="AV3:AV4"/>
    <mergeCell ref="AW3:AW4"/>
    <mergeCell ref="AX3:AX4"/>
    <mergeCell ref="AF3:AF4"/>
    <mergeCell ref="AG3:AK3"/>
    <mergeCell ref="AL3:AP3"/>
    <mergeCell ref="A3:A4"/>
    <mergeCell ref="B3:B4"/>
    <mergeCell ref="C3:L3"/>
    <mergeCell ref="M3:P3"/>
    <mergeCell ref="Q3:S3"/>
    <mergeCell ref="A9:M9"/>
    <mergeCell ref="BA3:BA4"/>
    <mergeCell ref="BB3:BB4"/>
    <mergeCell ref="A5:A6"/>
    <mergeCell ref="AV9:BF9"/>
    <mergeCell ref="AQ3:AU3"/>
  </mergeCells>
  <phoneticPr fontId="2" type="noConversion"/>
  <hyperlinks>
    <hyperlink ref="G5" r:id="rId1" xr:uid="{45EBC9AB-17F9-4C41-9860-11FC9684F6BB}"/>
    <hyperlink ref="G6" r:id="rId2" xr:uid="{668AD3FB-D603-4A84-88D9-3A4AEB19350A}"/>
    <hyperlink ref="G7" r:id="rId3" xr:uid="{17778811-F2A9-47F4-B8B2-F6E62CB4C449}"/>
    <hyperlink ref="P5" r:id="rId4" xr:uid="{80EF1591-8D89-432B-87DF-1AAB0B704B65}"/>
    <hyperlink ref="P6" r:id="rId5" xr:uid="{0226D5BA-2E89-4672-9C12-BAA21073305E}"/>
    <hyperlink ref="P7" r:id="rId6" xr:uid="{FFBBF912-E2AF-49BC-A3B8-941B2636CA1D}"/>
  </hyperlinks>
  <pageMargins left="0.70866141732283472" right="0.70866141732283472" top="0.74803149606299213" bottom="0.74803149606299213" header="0.31496062992125984" footer="0.31496062992125984"/>
  <pageSetup paperSize="8" scale="21" orientation="landscape" r:id="rId7"/>
  <rowBreaks count="2" manualBreakCount="2">
    <brk id="2" max="16383" man="1"/>
    <brk id="8" max="16383" man="1"/>
  </rowBreaks>
  <colBreaks count="2" manualBreakCount="2">
    <brk id="31" max="1048575" man="1"/>
    <brk id="47" max="1048575" man="1"/>
  </colBreaks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2023-05-22T08:13:26Z</dcterms:modified>
</cp:coreProperties>
</file>